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codeName="Ta_delovni_zvezek" autoCompressPictures="0"/>
  <mc:AlternateContent xmlns:mc="http://schemas.openxmlformats.org/markup-compatibility/2006">
    <mc:Choice Requires="x15">
      <x15ac:absPath xmlns:x15ac="http://schemas.microsoft.com/office/spreadsheetml/2010/11/ac" url="\\NAS360\marketing\ORDER LISTE - DELOVNE\"/>
    </mc:Choice>
  </mc:AlternateContent>
  <xr:revisionPtr revIDLastSave="0" documentId="13_ncr:1_{C9444F9C-641C-443D-8C43-4FD6CEA984B9}" xr6:coauthVersionLast="47" xr6:coauthVersionMax="47" xr10:uidLastSave="{00000000-0000-0000-0000-000000000000}"/>
  <workbookProtection workbookAlgorithmName="SHA-512" workbookHashValue="l7I/d0r8Dw4WzKZqpcnOn+Rsf5UneZHakv5tRB9nt9YUHBsmVmVcB8a4O6qMd1+DSGhxxeP2H38EtYdqrlMHoQ==" workbookSaltValue="BRSMB/1mhqZ0yMPsc34aBQ==" workbookSpinCount="100000" lockStructure="1"/>
  <bookViews>
    <workbookView xWindow="28680" yWindow="-120" windowWidth="29040" windowHeight="15840" tabRatio="613" xr2:uid="{00000000-000D-0000-FFFF-FFFF00000000}"/>
  </bookViews>
  <sheets>
    <sheet name="Summary of order" sheetId="11" r:id="rId1"/>
    <sheet name="SIMPL PLYWOOD" sheetId="5" r:id="rId2"/>
    <sheet name="Uvoz za Vasco" sheetId="19" state="hidden" r:id="rId3"/>
    <sheet name="PRODUCTION LIST VOLUMES" sheetId="7" state="hidden" r:id="rId4"/>
    <sheet name="PAKIRANJE " sheetId="20" state="hidden" r:id="rId5"/>
    <sheet name="PACKING LIST" sheetId="12" state="hidden" r:id="rId6"/>
    <sheet name="sum simpl" sheetId="9" state="hidden" r:id="rId7"/>
  </sheets>
  <definedNames>
    <definedName name="_xlnm._FilterDatabase" localSheetId="5" hidden="1">'PACKING LIST'!$A$2:$Q$160</definedName>
    <definedName name="_xlnm._FilterDatabase" localSheetId="3" hidden="1">'PRODUCTION LIST VOLUMES'!$O$5:$O$149</definedName>
    <definedName name="_xlnm._FilterDatabase" localSheetId="1" hidden="1">'SIMPL PLYWOOD'!$AS$7:$AT$163</definedName>
    <definedName name="_xlnm._FilterDatabase" localSheetId="2" hidden="1">'Uvoz za Vasco'!$A$7:$S$1885</definedName>
    <definedName name="_xlnm.Print_Titles" localSheetId="5">'PACKING LIST'!$2:$2</definedName>
    <definedName name="_xlnm.Print_Titles" localSheetId="3">'PRODUCTION LIST VOLUMES'!$5:$5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0" l="1"/>
  <c r="A3" i="20"/>
  <c r="AE2" i="5" l="1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B941" i="19"/>
  <c r="B942" i="19"/>
  <c r="B943" i="19"/>
  <c r="B944" i="19"/>
  <c r="B945" i="19"/>
  <c r="B946" i="19"/>
  <c r="B947" i="19"/>
  <c r="B948" i="19"/>
  <c r="B949" i="19"/>
  <c r="B950" i="19"/>
  <c r="B951" i="19"/>
  <c r="B952" i="19"/>
  <c r="B953" i="19"/>
  <c r="B954" i="19"/>
  <c r="B955" i="19"/>
  <c r="B956" i="19"/>
  <c r="B957" i="19"/>
  <c r="B958" i="19"/>
  <c r="B959" i="19"/>
  <c r="B960" i="19"/>
  <c r="B961" i="19"/>
  <c r="B962" i="19"/>
  <c r="B963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B990" i="19"/>
  <c r="B991" i="19"/>
  <c r="B992" i="19"/>
  <c r="B993" i="19"/>
  <c r="B994" i="19"/>
  <c r="B995" i="19"/>
  <c r="B996" i="19"/>
  <c r="B997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1" i="19"/>
  <c r="B1012" i="19"/>
  <c r="B1013" i="19"/>
  <c r="B1014" i="19"/>
  <c r="B1015" i="19"/>
  <c r="B1016" i="19"/>
  <c r="B1017" i="19"/>
  <c r="B1018" i="19"/>
  <c r="B1019" i="19"/>
  <c r="B1020" i="19"/>
  <c r="B1021" i="19"/>
  <c r="B1022" i="19"/>
  <c r="B1023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B1042" i="19"/>
  <c r="B1043" i="19"/>
  <c r="B1044" i="19"/>
  <c r="B1045" i="19"/>
  <c r="B1046" i="19"/>
  <c r="B1047" i="19"/>
  <c r="B1048" i="19"/>
  <c r="B1049" i="19"/>
  <c r="B1050" i="19"/>
  <c r="B1051" i="19"/>
  <c r="B1052" i="19"/>
  <c r="B1053" i="19"/>
  <c r="B1054" i="19"/>
  <c r="B1055" i="19"/>
  <c r="B1056" i="19"/>
  <c r="B1057" i="19"/>
  <c r="B1058" i="19"/>
  <c r="B1059" i="19"/>
  <c r="B1060" i="19"/>
  <c r="B1061" i="19"/>
  <c r="B1062" i="19"/>
  <c r="B1063" i="19"/>
  <c r="B1064" i="19"/>
  <c r="B1065" i="19"/>
  <c r="B1066" i="19"/>
  <c r="B1067" i="19"/>
  <c r="B1068" i="19"/>
  <c r="B1069" i="19"/>
  <c r="B1070" i="19"/>
  <c r="B1071" i="19"/>
  <c r="B1072" i="19"/>
  <c r="B1073" i="19"/>
  <c r="B1074" i="19"/>
  <c r="B1075" i="19"/>
  <c r="B1076" i="19"/>
  <c r="B1077" i="19"/>
  <c r="B1078" i="19"/>
  <c r="B1079" i="19"/>
  <c r="B1080" i="19"/>
  <c r="B1081" i="19"/>
  <c r="B1082" i="19"/>
  <c r="B1083" i="19"/>
  <c r="B1084" i="19"/>
  <c r="B1085" i="19"/>
  <c r="B1086" i="19"/>
  <c r="B1087" i="19"/>
  <c r="B1088" i="19"/>
  <c r="B1089" i="19"/>
  <c r="B1090" i="19"/>
  <c r="B1091" i="19"/>
  <c r="B1092" i="19"/>
  <c r="B1093" i="19"/>
  <c r="B1094" i="19"/>
  <c r="B1095" i="19"/>
  <c r="B1096" i="19"/>
  <c r="B1097" i="19"/>
  <c r="B1098" i="19"/>
  <c r="B1099" i="19"/>
  <c r="B1100" i="19"/>
  <c r="B1101" i="19"/>
  <c r="B1102" i="19"/>
  <c r="B1103" i="19"/>
  <c r="B1104" i="19"/>
  <c r="B1105" i="19"/>
  <c r="B1106" i="19"/>
  <c r="B1107" i="19"/>
  <c r="B1108" i="19"/>
  <c r="B1109" i="19"/>
  <c r="B1110" i="19"/>
  <c r="B1111" i="19"/>
  <c r="B1112" i="19"/>
  <c r="B1113" i="19"/>
  <c r="B1114" i="19"/>
  <c r="B1115" i="19"/>
  <c r="B1116" i="19"/>
  <c r="B1117" i="19"/>
  <c r="B1118" i="19"/>
  <c r="B1119" i="19"/>
  <c r="B1120" i="19"/>
  <c r="B1121" i="19"/>
  <c r="B1122" i="19"/>
  <c r="B1123" i="19"/>
  <c r="B1124" i="19"/>
  <c r="B1125" i="19"/>
  <c r="B1126" i="19"/>
  <c r="B1127" i="19"/>
  <c r="B1128" i="19"/>
  <c r="B1129" i="19"/>
  <c r="B1130" i="19"/>
  <c r="B1131" i="19"/>
  <c r="B1132" i="19"/>
  <c r="B1133" i="19"/>
  <c r="B1134" i="19"/>
  <c r="B1135" i="19"/>
  <c r="B1136" i="19"/>
  <c r="B1137" i="19"/>
  <c r="B1138" i="19"/>
  <c r="B1139" i="19"/>
  <c r="B1140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B1166" i="19"/>
  <c r="B1167" i="19"/>
  <c r="B1168" i="19"/>
  <c r="B1169" i="19"/>
  <c r="B1170" i="19"/>
  <c r="B1171" i="19"/>
  <c r="B1172" i="19"/>
  <c r="B1173" i="19"/>
  <c r="B1174" i="19"/>
  <c r="B1175" i="19"/>
  <c r="B1176" i="19"/>
  <c r="B1177" i="19"/>
  <c r="B1178" i="19"/>
  <c r="B1179" i="19"/>
  <c r="B1180" i="19"/>
  <c r="B1181" i="19"/>
  <c r="B1182" i="19"/>
  <c r="B1183" i="19"/>
  <c r="B1184" i="19"/>
  <c r="B1185" i="19"/>
  <c r="B1186" i="19"/>
  <c r="B1187" i="19"/>
  <c r="B1188" i="19"/>
  <c r="B1189" i="19"/>
  <c r="B1190" i="19"/>
  <c r="B1191" i="19"/>
  <c r="B1192" i="19"/>
  <c r="B1193" i="19"/>
  <c r="B1194" i="19"/>
  <c r="B1195" i="19"/>
  <c r="B1196" i="19"/>
  <c r="B1197" i="19"/>
  <c r="B1198" i="19"/>
  <c r="B1199" i="19"/>
  <c r="B1200" i="19"/>
  <c r="B1201" i="19"/>
  <c r="B1202" i="19"/>
  <c r="B1203" i="19"/>
  <c r="B1204" i="19"/>
  <c r="B1205" i="19"/>
  <c r="B1206" i="19"/>
  <c r="B1207" i="19"/>
  <c r="B1208" i="19"/>
  <c r="B1209" i="19"/>
  <c r="B1210" i="19"/>
  <c r="B1211" i="19"/>
  <c r="B1212" i="19"/>
  <c r="B1213" i="19"/>
  <c r="B1214" i="19"/>
  <c r="B1215" i="19"/>
  <c r="B1216" i="19"/>
  <c r="B1217" i="19"/>
  <c r="B1218" i="19"/>
  <c r="B1219" i="19"/>
  <c r="B1220" i="19"/>
  <c r="B1221" i="19"/>
  <c r="B1222" i="19"/>
  <c r="B1223" i="19"/>
  <c r="B1224" i="19"/>
  <c r="B1225" i="19"/>
  <c r="B1226" i="19"/>
  <c r="B1227" i="19"/>
  <c r="B1228" i="19"/>
  <c r="B1229" i="19"/>
  <c r="B1230" i="19"/>
  <c r="B1231" i="19"/>
  <c r="B1232" i="19"/>
  <c r="B1233" i="19"/>
  <c r="B1234" i="19"/>
  <c r="B1235" i="19"/>
  <c r="B1236" i="19"/>
  <c r="B1237" i="19"/>
  <c r="B1238" i="19"/>
  <c r="B1239" i="19"/>
  <c r="B1240" i="19"/>
  <c r="B1241" i="19"/>
  <c r="B1242" i="19"/>
  <c r="B1243" i="19"/>
  <c r="B1244" i="19"/>
  <c r="B1245" i="19"/>
  <c r="B1246" i="19"/>
  <c r="B1247" i="19"/>
  <c r="B1248" i="19"/>
  <c r="B1249" i="19"/>
  <c r="B1250" i="19"/>
  <c r="B1251" i="19"/>
  <c r="B1252" i="19"/>
  <c r="B1253" i="19"/>
  <c r="B1254" i="19"/>
  <c r="B1255" i="19"/>
  <c r="B1256" i="19"/>
  <c r="B1257" i="19"/>
  <c r="B1258" i="19"/>
  <c r="B1259" i="19"/>
  <c r="B1260" i="19"/>
  <c r="B1261" i="19"/>
  <c r="B1262" i="19"/>
  <c r="B1263" i="19"/>
  <c r="B1264" i="19"/>
  <c r="B1265" i="19"/>
  <c r="B1266" i="19"/>
  <c r="B1267" i="19"/>
  <c r="B1268" i="19"/>
  <c r="B1269" i="19"/>
  <c r="B1270" i="19"/>
  <c r="B1271" i="19"/>
  <c r="B1272" i="19"/>
  <c r="B1273" i="19"/>
  <c r="B1274" i="19"/>
  <c r="B1275" i="19"/>
  <c r="B1276" i="19"/>
  <c r="B1277" i="19"/>
  <c r="B1278" i="19"/>
  <c r="B1279" i="19"/>
  <c r="B1280" i="19"/>
  <c r="B1281" i="19"/>
  <c r="B1282" i="19"/>
  <c r="B1283" i="19"/>
  <c r="B1284" i="19"/>
  <c r="B1285" i="19"/>
  <c r="B1286" i="19"/>
  <c r="B1287" i="19"/>
  <c r="B1288" i="19"/>
  <c r="B1289" i="19"/>
  <c r="B1290" i="19"/>
  <c r="B1291" i="19"/>
  <c r="B1292" i="19"/>
  <c r="B1293" i="19"/>
  <c r="B1294" i="19"/>
  <c r="B1295" i="19"/>
  <c r="B1296" i="19"/>
  <c r="B1297" i="19"/>
  <c r="B1298" i="19"/>
  <c r="B1299" i="19"/>
  <c r="B1300" i="19"/>
  <c r="B1301" i="19"/>
  <c r="B1302" i="19"/>
  <c r="B1303" i="19"/>
  <c r="B1304" i="19"/>
  <c r="B1305" i="19"/>
  <c r="B1306" i="19"/>
  <c r="B1307" i="19"/>
  <c r="B1308" i="19"/>
  <c r="B1309" i="19"/>
  <c r="B1310" i="19"/>
  <c r="B1311" i="19"/>
  <c r="B1312" i="19"/>
  <c r="B1313" i="19"/>
  <c r="B1314" i="19"/>
  <c r="B1315" i="19"/>
  <c r="B1316" i="19"/>
  <c r="B1317" i="19"/>
  <c r="B1318" i="19"/>
  <c r="B1319" i="19"/>
  <c r="B1320" i="19"/>
  <c r="B1321" i="19"/>
  <c r="B1322" i="19"/>
  <c r="B1323" i="19"/>
  <c r="B1324" i="19"/>
  <c r="B1325" i="19"/>
  <c r="B1326" i="19"/>
  <c r="B1327" i="19"/>
  <c r="B1328" i="19"/>
  <c r="B1329" i="19"/>
  <c r="B1330" i="19"/>
  <c r="B1331" i="19"/>
  <c r="B1332" i="19"/>
  <c r="B1333" i="19"/>
  <c r="B1334" i="19"/>
  <c r="B1335" i="19"/>
  <c r="B1336" i="19"/>
  <c r="B1337" i="19"/>
  <c r="B1338" i="19"/>
  <c r="B1339" i="19"/>
  <c r="B1340" i="19"/>
  <c r="B1341" i="19"/>
  <c r="B1342" i="19"/>
  <c r="B1343" i="19"/>
  <c r="B1344" i="19"/>
  <c r="B1345" i="19"/>
  <c r="B1346" i="19"/>
  <c r="B1347" i="19"/>
  <c r="B1348" i="19"/>
  <c r="B1349" i="19"/>
  <c r="B1350" i="19"/>
  <c r="B1351" i="19"/>
  <c r="B1352" i="19"/>
  <c r="B1353" i="19"/>
  <c r="B1354" i="19"/>
  <c r="B1355" i="19"/>
  <c r="B1356" i="19"/>
  <c r="B1357" i="19"/>
  <c r="B1358" i="19"/>
  <c r="B1359" i="19"/>
  <c r="B1360" i="19"/>
  <c r="B1361" i="19"/>
  <c r="B1362" i="19"/>
  <c r="B1363" i="19"/>
  <c r="B1364" i="19"/>
  <c r="B1365" i="19"/>
  <c r="B1366" i="19"/>
  <c r="B1367" i="19"/>
  <c r="B1368" i="19"/>
  <c r="B1369" i="19"/>
  <c r="B1370" i="19"/>
  <c r="B1371" i="19"/>
  <c r="B1372" i="19"/>
  <c r="B1373" i="19"/>
  <c r="B1374" i="19"/>
  <c r="B1375" i="19"/>
  <c r="B1376" i="19"/>
  <c r="B1377" i="19"/>
  <c r="B1378" i="19"/>
  <c r="B1379" i="19"/>
  <c r="B1380" i="19"/>
  <c r="B1381" i="19"/>
  <c r="B1382" i="19"/>
  <c r="B1383" i="19"/>
  <c r="B1384" i="19"/>
  <c r="B1385" i="19"/>
  <c r="B1386" i="19"/>
  <c r="B1387" i="19"/>
  <c r="B1388" i="19"/>
  <c r="B1389" i="19"/>
  <c r="B1390" i="19"/>
  <c r="B1391" i="19"/>
  <c r="B1392" i="19"/>
  <c r="B1393" i="19"/>
  <c r="B1394" i="19"/>
  <c r="B1395" i="19"/>
  <c r="B1396" i="19"/>
  <c r="B1397" i="19"/>
  <c r="B1398" i="19"/>
  <c r="B1399" i="19"/>
  <c r="B1400" i="19"/>
  <c r="B1401" i="19"/>
  <c r="B1402" i="19"/>
  <c r="B1403" i="19"/>
  <c r="B1404" i="19"/>
  <c r="B1405" i="19"/>
  <c r="B1406" i="19"/>
  <c r="B1407" i="19"/>
  <c r="B1408" i="19"/>
  <c r="B1409" i="19"/>
  <c r="B1410" i="19"/>
  <c r="B1411" i="19"/>
  <c r="B1412" i="19"/>
  <c r="B1413" i="19"/>
  <c r="B1414" i="19"/>
  <c r="B1415" i="19"/>
  <c r="B1416" i="19"/>
  <c r="B1417" i="19"/>
  <c r="B1418" i="19"/>
  <c r="B1419" i="19"/>
  <c r="B1420" i="19"/>
  <c r="B1421" i="19"/>
  <c r="B1422" i="19"/>
  <c r="B1423" i="19"/>
  <c r="B1424" i="19"/>
  <c r="B1425" i="19"/>
  <c r="B1426" i="19"/>
  <c r="B1427" i="19"/>
  <c r="B1428" i="19"/>
  <c r="B1429" i="19"/>
  <c r="B1430" i="19"/>
  <c r="B1431" i="19"/>
  <c r="B1432" i="19"/>
  <c r="B1433" i="19"/>
  <c r="B1434" i="19"/>
  <c r="B1435" i="19"/>
  <c r="B1436" i="19"/>
  <c r="B1437" i="19"/>
  <c r="B1438" i="19"/>
  <c r="B1439" i="19"/>
  <c r="B1440" i="19"/>
  <c r="B1441" i="19"/>
  <c r="B1442" i="19"/>
  <c r="B1443" i="19"/>
  <c r="B1444" i="19"/>
  <c r="B1445" i="19"/>
  <c r="B1446" i="19"/>
  <c r="B1447" i="19"/>
  <c r="B1448" i="19"/>
  <c r="B1449" i="19"/>
  <c r="B1450" i="19"/>
  <c r="B1451" i="19"/>
  <c r="B1452" i="19"/>
  <c r="B1453" i="19"/>
  <c r="B1454" i="19"/>
  <c r="B1455" i="19"/>
  <c r="B1456" i="19"/>
  <c r="B1457" i="19"/>
  <c r="B1458" i="19"/>
  <c r="B1459" i="19"/>
  <c r="B1460" i="19"/>
  <c r="B1461" i="19"/>
  <c r="B1462" i="19"/>
  <c r="B1463" i="19"/>
  <c r="B1464" i="19"/>
  <c r="B1465" i="19"/>
  <c r="B1466" i="19"/>
  <c r="B1467" i="19"/>
  <c r="B1468" i="19"/>
  <c r="B1469" i="19"/>
  <c r="B1470" i="19"/>
  <c r="B1471" i="19"/>
  <c r="B1472" i="19"/>
  <c r="B1473" i="19"/>
  <c r="B1474" i="19"/>
  <c r="B1475" i="19"/>
  <c r="B1476" i="19"/>
  <c r="B1477" i="19"/>
  <c r="B1478" i="19"/>
  <c r="B1479" i="19"/>
  <c r="B1480" i="19"/>
  <c r="B1481" i="19"/>
  <c r="B1482" i="19"/>
  <c r="B1483" i="19"/>
  <c r="B1484" i="19"/>
  <c r="B1485" i="19"/>
  <c r="B1486" i="19"/>
  <c r="B1487" i="19"/>
  <c r="B1488" i="19"/>
  <c r="B1489" i="19"/>
  <c r="B1490" i="19"/>
  <c r="B1491" i="19"/>
  <c r="B1492" i="19"/>
  <c r="B1493" i="19"/>
  <c r="B1494" i="19"/>
  <c r="B1495" i="19"/>
  <c r="B1496" i="19"/>
  <c r="B1497" i="19"/>
  <c r="B1498" i="19"/>
  <c r="B1499" i="19"/>
  <c r="B1500" i="19"/>
  <c r="B1501" i="19"/>
  <c r="B1502" i="19"/>
  <c r="B1503" i="19"/>
  <c r="B1504" i="19"/>
  <c r="B1505" i="19"/>
  <c r="B1506" i="19"/>
  <c r="B1507" i="19"/>
  <c r="B1508" i="19"/>
  <c r="B1509" i="19"/>
  <c r="B1510" i="19"/>
  <c r="B1511" i="19"/>
  <c r="B1512" i="19"/>
  <c r="B1513" i="19"/>
  <c r="B1514" i="19"/>
  <c r="B1515" i="19"/>
  <c r="B1516" i="19"/>
  <c r="B1517" i="19"/>
  <c r="B1518" i="19"/>
  <c r="B1519" i="19"/>
  <c r="B1520" i="19"/>
  <c r="B1521" i="19"/>
  <c r="B1522" i="19"/>
  <c r="B1523" i="19"/>
  <c r="B1524" i="19"/>
  <c r="B1525" i="19"/>
  <c r="B1526" i="19"/>
  <c r="B1527" i="19"/>
  <c r="B1528" i="19"/>
  <c r="B1529" i="19"/>
  <c r="B1530" i="19"/>
  <c r="B1531" i="19"/>
  <c r="B1532" i="19"/>
  <c r="B1533" i="19"/>
  <c r="B1534" i="19"/>
  <c r="B1535" i="19"/>
  <c r="B1536" i="19"/>
  <c r="B1537" i="19"/>
  <c r="B1538" i="19"/>
  <c r="B1539" i="19"/>
  <c r="B1540" i="19"/>
  <c r="B1541" i="19"/>
  <c r="B1542" i="19"/>
  <c r="B1543" i="19"/>
  <c r="B1544" i="19"/>
  <c r="B1545" i="19"/>
  <c r="B1546" i="19"/>
  <c r="B1547" i="19"/>
  <c r="B1548" i="19"/>
  <c r="B1549" i="19"/>
  <c r="B1550" i="19"/>
  <c r="B1551" i="19"/>
  <c r="B1552" i="19"/>
  <c r="B1553" i="19"/>
  <c r="B1554" i="19"/>
  <c r="B1555" i="19"/>
  <c r="B1556" i="19"/>
  <c r="B1557" i="19"/>
  <c r="B1558" i="19"/>
  <c r="B1559" i="19"/>
  <c r="B1560" i="19"/>
  <c r="B1561" i="19"/>
  <c r="B1562" i="19"/>
  <c r="B1563" i="19"/>
  <c r="B1564" i="19"/>
  <c r="B1565" i="19"/>
  <c r="B1566" i="19"/>
  <c r="B1567" i="19"/>
  <c r="B1568" i="19"/>
  <c r="B1569" i="19"/>
  <c r="B1570" i="19"/>
  <c r="B1571" i="19"/>
  <c r="B1572" i="19"/>
  <c r="B1573" i="19"/>
  <c r="B1574" i="19"/>
  <c r="B1575" i="19"/>
  <c r="A615" i="19"/>
  <c r="A616" i="19"/>
  <c r="A617" i="19"/>
  <c r="A618" i="19"/>
  <c r="A619" i="19"/>
  <c r="A620" i="19"/>
  <c r="A621" i="19"/>
  <c r="A622" i="19"/>
  <c r="A623" i="19"/>
  <c r="A624" i="19"/>
  <c r="A625" i="19"/>
  <c r="A626" i="19"/>
  <c r="A627" i="19"/>
  <c r="A628" i="19"/>
  <c r="A629" i="19"/>
  <c r="A630" i="19"/>
  <c r="A631" i="19"/>
  <c r="A632" i="19"/>
  <c r="A633" i="19"/>
  <c r="A634" i="19"/>
  <c r="A635" i="19"/>
  <c r="A636" i="19"/>
  <c r="A637" i="19"/>
  <c r="A638" i="19"/>
  <c r="A639" i="19"/>
  <c r="A640" i="19"/>
  <c r="A641" i="19"/>
  <c r="A642" i="19"/>
  <c r="A643" i="19"/>
  <c r="A644" i="19"/>
  <c r="A645" i="19"/>
  <c r="A646" i="19"/>
  <c r="A647" i="19"/>
  <c r="A648" i="19"/>
  <c r="A649" i="19"/>
  <c r="A650" i="19"/>
  <c r="A651" i="19"/>
  <c r="A652" i="19"/>
  <c r="A653" i="19"/>
  <c r="A654" i="19"/>
  <c r="A655" i="19"/>
  <c r="A656" i="19"/>
  <c r="A657" i="19"/>
  <c r="A658" i="19"/>
  <c r="A659" i="19"/>
  <c r="A660" i="19"/>
  <c r="A661" i="19"/>
  <c r="A662" i="19"/>
  <c r="A663" i="19"/>
  <c r="A664" i="19"/>
  <c r="A665" i="19"/>
  <c r="A666" i="19"/>
  <c r="A667" i="19"/>
  <c r="A668" i="19"/>
  <c r="A669" i="19"/>
  <c r="A670" i="19"/>
  <c r="A671" i="19"/>
  <c r="A672" i="19"/>
  <c r="A673" i="19"/>
  <c r="A674" i="19"/>
  <c r="A675" i="19"/>
  <c r="A676" i="19"/>
  <c r="A677" i="19"/>
  <c r="A678" i="19"/>
  <c r="A679" i="19"/>
  <c r="A680" i="19"/>
  <c r="A681" i="19"/>
  <c r="A682" i="19"/>
  <c r="A683" i="19"/>
  <c r="A684" i="19"/>
  <c r="A685" i="19"/>
  <c r="A686" i="19"/>
  <c r="A687" i="19"/>
  <c r="A688" i="19"/>
  <c r="A689" i="19"/>
  <c r="A690" i="19"/>
  <c r="A691" i="19"/>
  <c r="A692" i="19"/>
  <c r="A693" i="19"/>
  <c r="A694" i="19"/>
  <c r="A695" i="19"/>
  <c r="A696" i="19"/>
  <c r="A697" i="19"/>
  <c r="A698" i="19"/>
  <c r="A699" i="19"/>
  <c r="A700" i="19"/>
  <c r="A701" i="19"/>
  <c r="A702" i="19"/>
  <c r="A703" i="19"/>
  <c r="A704" i="19"/>
  <c r="A705" i="19"/>
  <c r="A706" i="19"/>
  <c r="A707" i="19"/>
  <c r="A708" i="19"/>
  <c r="A709" i="19"/>
  <c r="A710" i="19"/>
  <c r="A711" i="19"/>
  <c r="A712" i="19"/>
  <c r="A713" i="19"/>
  <c r="A714" i="19"/>
  <c r="A715" i="19"/>
  <c r="A716" i="19"/>
  <c r="A717" i="19"/>
  <c r="A718" i="19"/>
  <c r="A719" i="19"/>
  <c r="A720" i="19"/>
  <c r="A721" i="19"/>
  <c r="A722" i="19"/>
  <c r="A723" i="19"/>
  <c r="A724" i="19"/>
  <c r="A725" i="19"/>
  <c r="A726" i="19"/>
  <c r="A727" i="19"/>
  <c r="A728" i="19"/>
  <c r="A729" i="19"/>
  <c r="A730" i="19"/>
  <c r="A731" i="19"/>
  <c r="A732" i="19"/>
  <c r="A733" i="19"/>
  <c r="A734" i="19"/>
  <c r="A735" i="19"/>
  <c r="A736" i="19"/>
  <c r="A737" i="19"/>
  <c r="A738" i="19"/>
  <c r="A739" i="19"/>
  <c r="A740" i="19"/>
  <c r="A741" i="19"/>
  <c r="A742" i="19"/>
  <c r="A743" i="19"/>
  <c r="A744" i="19"/>
  <c r="A745" i="19"/>
  <c r="A746" i="19"/>
  <c r="A747" i="19"/>
  <c r="A748" i="19"/>
  <c r="A749" i="19"/>
  <c r="A750" i="19"/>
  <c r="A751" i="19"/>
  <c r="A752" i="19"/>
  <c r="A753" i="19"/>
  <c r="A754" i="19"/>
  <c r="A755" i="19"/>
  <c r="A756" i="19"/>
  <c r="A757" i="19"/>
  <c r="A758" i="19"/>
  <c r="A759" i="19"/>
  <c r="A760" i="19"/>
  <c r="A761" i="19"/>
  <c r="A762" i="19"/>
  <c r="A763" i="19"/>
  <c r="A764" i="19"/>
  <c r="A765" i="19"/>
  <c r="A766" i="19"/>
  <c r="A767" i="19"/>
  <c r="A768" i="19"/>
  <c r="A769" i="19"/>
  <c r="A770" i="19"/>
  <c r="A771" i="19"/>
  <c r="A772" i="19"/>
  <c r="A773" i="19"/>
  <c r="A774" i="19"/>
  <c r="A775" i="19"/>
  <c r="A776" i="19"/>
  <c r="A777" i="19"/>
  <c r="A778" i="19"/>
  <c r="A779" i="19"/>
  <c r="A780" i="19"/>
  <c r="A781" i="19"/>
  <c r="A782" i="19"/>
  <c r="A783" i="19"/>
  <c r="A784" i="19"/>
  <c r="A785" i="19"/>
  <c r="A786" i="19"/>
  <c r="A787" i="19"/>
  <c r="A788" i="19"/>
  <c r="A789" i="19"/>
  <c r="A790" i="19"/>
  <c r="A791" i="19"/>
  <c r="A792" i="19"/>
  <c r="A793" i="19"/>
  <c r="A794" i="19"/>
  <c r="A795" i="19"/>
  <c r="A796" i="19"/>
  <c r="A797" i="19"/>
  <c r="A798" i="19"/>
  <c r="A799" i="19"/>
  <c r="A800" i="19"/>
  <c r="A801" i="19"/>
  <c r="A802" i="19"/>
  <c r="A803" i="19"/>
  <c r="A804" i="19"/>
  <c r="A805" i="19"/>
  <c r="A806" i="19"/>
  <c r="A807" i="19"/>
  <c r="A808" i="19"/>
  <c r="A809" i="19"/>
  <c r="A810" i="19"/>
  <c r="A811" i="19"/>
  <c r="A812" i="19"/>
  <c r="A813" i="19"/>
  <c r="A814" i="19"/>
  <c r="A815" i="19"/>
  <c r="A816" i="19"/>
  <c r="A817" i="19"/>
  <c r="A818" i="19"/>
  <c r="A819" i="19"/>
  <c r="A820" i="19"/>
  <c r="A821" i="19"/>
  <c r="A822" i="19"/>
  <c r="A823" i="19"/>
  <c r="A824" i="19"/>
  <c r="A825" i="19"/>
  <c r="A826" i="19"/>
  <c r="A827" i="19"/>
  <c r="A828" i="19"/>
  <c r="A829" i="19"/>
  <c r="A830" i="19"/>
  <c r="A831" i="19"/>
  <c r="A832" i="19"/>
  <c r="A833" i="19"/>
  <c r="A834" i="19"/>
  <c r="A835" i="19"/>
  <c r="A836" i="19"/>
  <c r="A837" i="19"/>
  <c r="A838" i="19"/>
  <c r="A839" i="19"/>
  <c r="A840" i="19"/>
  <c r="A841" i="19"/>
  <c r="A842" i="19"/>
  <c r="A843" i="19"/>
  <c r="A844" i="19"/>
  <c r="A845" i="19"/>
  <c r="A846" i="19"/>
  <c r="A847" i="19"/>
  <c r="A848" i="19"/>
  <c r="A849" i="19"/>
  <c r="A850" i="19"/>
  <c r="A851" i="19"/>
  <c r="A852" i="19"/>
  <c r="A853" i="19"/>
  <c r="A854" i="19"/>
  <c r="A855" i="19"/>
  <c r="A856" i="19"/>
  <c r="A857" i="19"/>
  <c r="A858" i="19"/>
  <c r="A859" i="19"/>
  <c r="A860" i="19"/>
  <c r="A861" i="19"/>
  <c r="A862" i="19"/>
  <c r="A863" i="19"/>
  <c r="A864" i="19"/>
  <c r="A865" i="19"/>
  <c r="A866" i="19"/>
  <c r="A867" i="19"/>
  <c r="A868" i="19"/>
  <c r="A869" i="19"/>
  <c r="A870" i="19"/>
  <c r="A871" i="19"/>
  <c r="A872" i="19"/>
  <c r="A873" i="19"/>
  <c r="A874" i="19"/>
  <c r="A875" i="19"/>
  <c r="A876" i="19"/>
  <c r="A877" i="19"/>
  <c r="A878" i="19"/>
  <c r="A879" i="19"/>
  <c r="A880" i="19"/>
  <c r="A881" i="19"/>
  <c r="A882" i="19"/>
  <c r="A883" i="19"/>
  <c r="A884" i="19"/>
  <c r="A885" i="19"/>
  <c r="A886" i="19"/>
  <c r="A887" i="19"/>
  <c r="A888" i="19"/>
  <c r="A889" i="19"/>
  <c r="A890" i="19"/>
  <c r="A891" i="19"/>
  <c r="A892" i="19"/>
  <c r="A893" i="19"/>
  <c r="A894" i="19"/>
  <c r="A895" i="19"/>
  <c r="A896" i="19"/>
  <c r="A897" i="19"/>
  <c r="A898" i="19"/>
  <c r="A899" i="19"/>
  <c r="A900" i="19"/>
  <c r="A901" i="19"/>
  <c r="A902" i="19"/>
  <c r="A903" i="19"/>
  <c r="A904" i="19"/>
  <c r="A905" i="19"/>
  <c r="A906" i="19"/>
  <c r="A907" i="19"/>
  <c r="A908" i="19"/>
  <c r="A909" i="19"/>
  <c r="A910" i="19"/>
  <c r="A911" i="19"/>
  <c r="A912" i="19"/>
  <c r="A913" i="19"/>
  <c r="A914" i="19"/>
  <c r="A915" i="19"/>
  <c r="A916" i="19"/>
  <c r="A917" i="19"/>
  <c r="A918" i="19"/>
  <c r="A919" i="19"/>
  <c r="A920" i="19"/>
  <c r="A921" i="19"/>
  <c r="A922" i="19"/>
  <c r="A923" i="19"/>
  <c r="A924" i="19"/>
  <c r="A925" i="19"/>
  <c r="A926" i="19"/>
  <c r="A927" i="19"/>
  <c r="A928" i="19"/>
  <c r="A929" i="19"/>
  <c r="A930" i="19"/>
  <c r="A931" i="19"/>
  <c r="A932" i="19"/>
  <c r="A933" i="19"/>
  <c r="A934" i="19"/>
  <c r="A935" i="19"/>
  <c r="A936" i="19"/>
  <c r="A937" i="19"/>
  <c r="A938" i="19"/>
  <c r="A939" i="19"/>
  <c r="A940" i="19"/>
  <c r="A941" i="19"/>
  <c r="A942" i="19"/>
  <c r="A943" i="19"/>
  <c r="A944" i="19"/>
  <c r="A945" i="19"/>
  <c r="A946" i="19"/>
  <c r="A947" i="19"/>
  <c r="A948" i="19"/>
  <c r="A949" i="19"/>
  <c r="A950" i="19"/>
  <c r="A951" i="19"/>
  <c r="A952" i="19"/>
  <c r="A953" i="19"/>
  <c r="A954" i="19"/>
  <c r="A955" i="19"/>
  <c r="A956" i="19"/>
  <c r="A957" i="19"/>
  <c r="A958" i="19"/>
  <c r="A959" i="19"/>
  <c r="A960" i="19"/>
  <c r="A961" i="19"/>
  <c r="A962" i="19"/>
  <c r="A963" i="19"/>
  <c r="A964" i="19"/>
  <c r="A965" i="19"/>
  <c r="A966" i="19"/>
  <c r="A967" i="19"/>
  <c r="A968" i="19"/>
  <c r="A969" i="19"/>
  <c r="A970" i="19"/>
  <c r="A971" i="19"/>
  <c r="A972" i="19"/>
  <c r="A973" i="19"/>
  <c r="A974" i="19"/>
  <c r="A975" i="19"/>
  <c r="A976" i="19"/>
  <c r="A977" i="19"/>
  <c r="A978" i="19"/>
  <c r="A979" i="19"/>
  <c r="A980" i="19"/>
  <c r="A981" i="19"/>
  <c r="A982" i="19"/>
  <c r="A983" i="19"/>
  <c r="A984" i="19"/>
  <c r="A985" i="19"/>
  <c r="A986" i="19"/>
  <c r="A987" i="19"/>
  <c r="A988" i="19"/>
  <c r="A989" i="19"/>
  <c r="A990" i="19"/>
  <c r="A991" i="19"/>
  <c r="A992" i="19"/>
  <c r="A993" i="19"/>
  <c r="A994" i="19"/>
  <c r="A995" i="19"/>
  <c r="A996" i="19"/>
  <c r="A997" i="19"/>
  <c r="A998" i="19"/>
  <c r="A999" i="19"/>
  <c r="A1000" i="19"/>
  <c r="A1001" i="19"/>
  <c r="A1002" i="19"/>
  <c r="A1003" i="19"/>
  <c r="A1004" i="19"/>
  <c r="A1005" i="19"/>
  <c r="A1006" i="19"/>
  <c r="A1007" i="19"/>
  <c r="A1008" i="19"/>
  <c r="A1009" i="19"/>
  <c r="A1010" i="19"/>
  <c r="A1011" i="19"/>
  <c r="A1012" i="19"/>
  <c r="A1013" i="19"/>
  <c r="A1014" i="19"/>
  <c r="A1015" i="19"/>
  <c r="A1016" i="19"/>
  <c r="A1017" i="19"/>
  <c r="A1018" i="19"/>
  <c r="A1019" i="19"/>
  <c r="A1020" i="19"/>
  <c r="A1021" i="19"/>
  <c r="A1022" i="19"/>
  <c r="A1023" i="19"/>
  <c r="A1024" i="19"/>
  <c r="A1025" i="19"/>
  <c r="A1026" i="19"/>
  <c r="A1027" i="19"/>
  <c r="A1028" i="19"/>
  <c r="A1029" i="19"/>
  <c r="A1030" i="19"/>
  <c r="A1031" i="19"/>
  <c r="A1032" i="19"/>
  <c r="A1033" i="19"/>
  <c r="A1034" i="19"/>
  <c r="A1035" i="19"/>
  <c r="A1036" i="19"/>
  <c r="A1037" i="19"/>
  <c r="A1038" i="19"/>
  <c r="A1039" i="19"/>
  <c r="A1040" i="19"/>
  <c r="A1041" i="19"/>
  <c r="A1042" i="19"/>
  <c r="A1043" i="19"/>
  <c r="A1044" i="19"/>
  <c r="A1045" i="19"/>
  <c r="A1046" i="19"/>
  <c r="A1047" i="19"/>
  <c r="A1048" i="19"/>
  <c r="A1049" i="19"/>
  <c r="A1050" i="19"/>
  <c r="A1051" i="19"/>
  <c r="A1052" i="19"/>
  <c r="A1053" i="19"/>
  <c r="A1054" i="19"/>
  <c r="A1055" i="19"/>
  <c r="A1056" i="19"/>
  <c r="A1057" i="19"/>
  <c r="A1058" i="19"/>
  <c r="A1059" i="19"/>
  <c r="A1060" i="19"/>
  <c r="A1061" i="19"/>
  <c r="A1062" i="19"/>
  <c r="A1063" i="19"/>
  <c r="A1064" i="19"/>
  <c r="A1065" i="19"/>
  <c r="A1066" i="19"/>
  <c r="A1067" i="19"/>
  <c r="A1068" i="19"/>
  <c r="A1069" i="19"/>
  <c r="A1070" i="19"/>
  <c r="A1071" i="19"/>
  <c r="A1072" i="19"/>
  <c r="A1073" i="19"/>
  <c r="A1074" i="19"/>
  <c r="A1075" i="19"/>
  <c r="A1076" i="19"/>
  <c r="A1077" i="19"/>
  <c r="A1078" i="19"/>
  <c r="A1079" i="19"/>
  <c r="A1080" i="19"/>
  <c r="A1081" i="19"/>
  <c r="A1082" i="19"/>
  <c r="A1083" i="19"/>
  <c r="A1084" i="19"/>
  <c r="A1085" i="19"/>
  <c r="A1086" i="19"/>
  <c r="A1087" i="19"/>
  <c r="A1088" i="19"/>
  <c r="A1089" i="19"/>
  <c r="A1090" i="19"/>
  <c r="A1091" i="19"/>
  <c r="A1092" i="19"/>
  <c r="A1093" i="19"/>
  <c r="A1094" i="19"/>
  <c r="A1095" i="19"/>
  <c r="A1096" i="19"/>
  <c r="A1097" i="19"/>
  <c r="A1098" i="19"/>
  <c r="A1099" i="19"/>
  <c r="A1100" i="19"/>
  <c r="A1101" i="19"/>
  <c r="A1102" i="19"/>
  <c r="A1103" i="19"/>
  <c r="A1104" i="19"/>
  <c r="A1105" i="19"/>
  <c r="A1106" i="19"/>
  <c r="A1107" i="19"/>
  <c r="A1108" i="19"/>
  <c r="A1109" i="19"/>
  <c r="A1110" i="19"/>
  <c r="A1111" i="19"/>
  <c r="A1112" i="19"/>
  <c r="A1113" i="19"/>
  <c r="A1114" i="19"/>
  <c r="A1115" i="19"/>
  <c r="A1116" i="19"/>
  <c r="A1117" i="19"/>
  <c r="A1118" i="19"/>
  <c r="A1119" i="19"/>
  <c r="A1120" i="19"/>
  <c r="A1121" i="19"/>
  <c r="A1122" i="19"/>
  <c r="A1123" i="19"/>
  <c r="A1124" i="19"/>
  <c r="A1125" i="19"/>
  <c r="A1126" i="19"/>
  <c r="A1127" i="19"/>
  <c r="A1128" i="19"/>
  <c r="A1129" i="19"/>
  <c r="A1130" i="19"/>
  <c r="A1131" i="19"/>
  <c r="A1132" i="19"/>
  <c r="A1133" i="19"/>
  <c r="A1134" i="19"/>
  <c r="A1135" i="19"/>
  <c r="A1136" i="19"/>
  <c r="A1137" i="19"/>
  <c r="A1138" i="19"/>
  <c r="A1139" i="19"/>
  <c r="A1140" i="19"/>
  <c r="A1141" i="19"/>
  <c r="A1142" i="19"/>
  <c r="A1143" i="19"/>
  <c r="A1144" i="19"/>
  <c r="A1145" i="19"/>
  <c r="A1146" i="19"/>
  <c r="A1147" i="19"/>
  <c r="A1148" i="19"/>
  <c r="A1149" i="19"/>
  <c r="A1150" i="19"/>
  <c r="A1151" i="19"/>
  <c r="A1152" i="19"/>
  <c r="A1153" i="19"/>
  <c r="A1154" i="19"/>
  <c r="A1155" i="19"/>
  <c r="A1156" i="19"/>
  <c r="A1157" i="19"/>
  <c r="A1158" i="19"/>
  <c r="A1159" i="19"/>
  <c r="A1160" i="19"/>
  <c r="A1161" i="19"/>
  <c r="A1162" i="19"/>
  <c r="A1163" i="19"/>
  <c r="A1164" i="19"/>
  <c r="A1165" i="19"/>
  <c r="A1166" i="19"/>
  <c r="A1167" i="19"/>
  <c r="A1168" i="19"/>
  <c r="A1169" i="19"/>
  <c r="A1170" i="19"/>
  <c r="A1171" i="19"/>
  <c r="A1172" i="19"/>
  <c r="A1173" i="19"/>
  <c r="A1174" i="19"/>
  <c r="A1175" i="19"/>
  <c r="A1176" i="19"/>
  <c r="A1177" i="19"/>
  <c r="A1178" i="19"/>
  <c r="A1179" i="19"/>
  <c r="A1180" i="19"/>
  <c r="A1181" i="19"/>
  <c r="A1182" i="19"/>
  <c r="A1183" i="19"/>
  <c r="A1184" i="19"/>
  <c r="A1185" i="19"/>
  <c r="A1186" i="19"/>
  <c r="A1187" i="19"/>
  <c r="A1188" i="19"/>
  <c r="A1189" i="19"/>
  <c r="A1190" i="19"/>
  <c r="A1191" i="19"/>
  <c r="A1192" i="19"/>
  <c r="A1193" i="19"/>
  <c r="A1194" i="19"/>
  <c r="A1195" i="19"/>
  <c r="A1196" i="19"/>
  <c r="A1197" i="19"/>
  <c r="A1198" i="19"/>
  <c r="A1199" i="19"/>
  <c r="A1200" i="19"/>
  <c r="A1201" i="19"/>
  <c r="A1202" i="19"/>
  <c r="A1203" i="19"/>
  <c r="A1204" i="19"/>
  <c r="A1205" i="19"/>
  <c r="A1206" i="19"/>
  <c r="A1207" i="19"/>
  <c r="A1208" i="19"/>
  <c r="A1209" i="19"/>
  <c r="A1210" i="19"/>
  <c r="A1211" i="19"/>
  <c r="A1212" i="19"/>
  <c r="A1213" i="19"/>
  <c r="A1214" i="19"/>
  <c r="A1215" i="19"/>
  <c r="A1216" i="19"/>
  <c r="A1217" i="19"/>
  <c r="A1218" i="19"/>
  <c r="A1219" i="19"/>
  <c r="A1220" i="19"/>
  <c r="A1221" i="19"/>
  <c r="A1222" i="19"/>
  <c r="A1223" i="19"/>
  <c r="A1224" i="19"/>
  <c r="A1225" i="19"/>
  <c r="A1226" i="19"/>
  <c r="A1227" i="19"/>
  <c r="A1228" i="19"/>
  <c r="A1229" i="19"/>
  <c r="A1230" i="19"/>
  <c r="A1231" i="19"/>
  <c r="A1232" i="19"/>
  <c r="A1233" i="19"/>
  <c r="A1234" i="19"/>
  <c r="A1235" i="19"/>
  <c r="A1236" i="19"/>
  <c r="A1237" i="19"/>
  <c r="A1238" i="19"/>
  <c r="A1239" i="19"/>
  <c r="A1240" i="19"/>
  <c r="A1241" i="19"/>
  <c r="A1242" i="19"/>
  <c r="A1243" i="19"/>
  <c r="A1244" i="19"/>
  <c r="A1245" i="19"/>
  <c r="A1246" i="19"/>
  <c r="A1247" i="19"/>
  <c r="A1248" i="19"/>
  <c r="A1249" i="19"/>
  <c r="A1250" i="19"/>
  <c r="A1251" i="19"/>
  <c r="A1252" i="19"/>
  <c r="A1253" i="19"/>
  <c r="A1254" i="19"/>
  <c r="A1255" i="19"/>
  <c r="A1256" i="19"/>
  <c r="A1257" i="19"/>
  <c r="A1258" i="19"/>
  <c r="A1259" i="19"/>
  <c r="A1260" i="19"/>
  <c r="A1261" i="19"/>
  <c r="A1262" i="19"/>
  <c r="A1263" i="19"/>
  <c r="A1264" i="19"/>
  <c r="A1265" i="19"/>
  <c r="A1266" i="19"/>
  <c r="A1267" i="19"/>
  <c r="A1268" i="19"/>
  <c r="A1269" i="19"/>
  <c r="A1270" i="19"/>
  <c r="A1271" i="19"/>
  <c r="A1272" i="19"/>
  <c r="A1273" i="19"/>
  <c r="A1274" i="19"/>
  <c r="A1275" i="19"/>
  <c r="A1276" i="19"/>
  <c r="A1277" i="19"/>
  <c r="A1278" i="19"/>
  <c r="A1279" i="19"/>
  <c r="A1280" i="19"/>
  <c r="A1281" i="19"/>
  <c r="A1282" i="19"/>
  <c r="A1283" i="19"/>
  <c r="A1284" i="19"/>
  <c r="A1285" i="19"/>
  <c r="A1286" i="19"/>
  <c r="A1287" i="19"/>
  <c r="A1288" i="19"/>
  <c r="A1289" i="19"/>
  <c r="A1290" i="19"/>
  <c r="A1291" i="19"/>
  <c r="A1292" i="19"/>
  <c r="A1293" i="19"/>
  <c r="A1294" i="19"/>
  <c r="A1295" i="19"/>
  <c r="A1296" i="19"/>
  <c r="A1297" i="19"/>
  <c r="A1298" i="19"/>
  <c r="A1299" i="19"/>
  <c r="A1300" i="19"/>
  <c r="A1301" i="19"/>
  <c r="A1302" i="19"/>
  <c r="A1303" i="19"/>
  <c r="A1304" i="19"/>
  <c r="A1305" i="19"/>
  <c r="A1306" i="19"/>
  <c r="A1307" i="19"/>
  <c r="A1308" i="19"/>
  <c r="A1309" i="19"/>
  <c r="A1310" i="19"/>
  <c r="A1311" i="19"/>
  <c r="A1312" i="19"/>
  <c r="A1313" i="19"/>
  <c r="A1314" i="19"/>
  <c r="A1315" i="19"/>
  <c r="A1316" i="19"/>
  <c r="A1317" i="19"/>
  <c r="A1318" i="19"/>
  <c r="A1319" i="19"/>
  <c r="A1320" i="19"/>
  <c r="A1321" i="19"/>
  <c r="A1322" i="19"/>
  <c r="A1323" i="19"/>
  <c r="A1324" i="19"/>
  <c r="A1325" i="19"/>
  <c r="A1326" i="19"/>
  <c r="A1327" i="19"/>
  <c r="A1328" i="19"/>
  <c r="A1329" i="19"/>
  <c r="A1330" i="19"/>
  <c r="A1331" i="19"/>
  <c r="A1332" i="19"/>
  <c r="A1333" i="19"/>
  <c r="A1334" i="19"/>
  <c r="A1335" i="19"/>
  <c r="A1336" i="19"/>
  <c r="A1337" i="19"/>
  <c r="A1338" i="19"/>
  <c r="A1339" i="19"/>
  <c r="A1340" i="19"/>
  <c r="A1341" i="19"/>
  <c r="A1342" i="19"/>
  <c r="A1343" i="19"/>
  <c r="A1344" i="19"/>
  <c r="A1345" i="19"/>
  <c r="A1346" i="19"/>
  <c r="A1347" i="19"/>
  <c r="A1348" i="19"/>
  <c r="A1349" i="19"/>
  <c r="A1350" i="19"/>
  <c r="A1351" i="19"/>
  <c r="A1352" i="19"/>
  <c r="A1353" i="19"/>
  <c r="A1354" i="19"/>
  <c r="A1355" i="19"/>
  <c r="A1356" i="19"/>
  <c r="A1357" i="19"/>
  <c r="A1358" i="19"/>
  <c r="A1359" i="19"/>
  <c r="A1360" i="19"/>
  <c r="A1361" i="19"/>
  <c r="A1362" i="19"/>
  <c r="A1363" i="19"/>
  <c r="A1364" i="19"/>
  <c r="A1365" i="19"/>
  <c r="A1366" i="19"/>
  <c r="A1367" i="19"/>
  <c r="A1368" i="19"/>
  <c r="A1369" i="19"/>
  <c r="A1370" i="19"/>
  <c r="A1371" i="19"/>
  <c r="A1372" i="19"/>
  <c r="A1373" i="19"/>
  <c r="A1374" i="19"/>
  <c r="A1375" i="19"/>
  <c r="A1376" i="19"/>
  <c r="A1377" i="19"/>
  <c r="A1378" i="19"/>
  <c r="A1379" i="19"/>
  <c r="A1380" i="19"/>
  <c r="A1381" i="19"/>
  <c r="A1382" i="19"/>
  <c r="A1383" i="19"/>
  <c r="A1384" i="19"/>
  <c r="A1385" i="19"/>
  <c r="A1386" i="19"/>
  <c r="A1387" i="19"/>
  <c r="A1388" i="19"/>
  <c r="A1389" i="19"/>
  <c r="A1390" i="19"/>
  <c r="A1391" i="19"/>
  <c r="A1392" i="19"/>
  <c r="A1393" i="19"/>
  <c r="A1394" i="19"/>
  <c r="A1395" i="19"/>
  <c r="A1396" i="19"/>
  <c r="A1397" i="19"/>
  <c r="A1398" i="19"/>
  <c r="A1399" i="19"/>
  <c r="A1400" i="19"/>
  <c r="A1401" i="19"/>
  <c r="A1402" i="19"/>
  <c r="A1403" i="19"/>
  <c r="A1404" i="19"/>
  <c r="A1405" i="19"/>
  <c r="A1406" i="19"/>
  <c r="A1407" i="19"/>
  <c r="A1408" i="19"/>
  <c r="A1409" i="19"/>
  <c r="A1410" i="19"/>
  <c r="A1411" i="19"/>
  <c r="A1412" i="19"/>
  <c r="A1413" i="19"/>
  <c r="A1414" i="19"/>
  <c r="A1415" i="19"/>
  <c r="A1416" i="19"/>
  <c r="A1417" i="19"/>
  <c r="A1418" i="19"/>
  <c r="A1419" i="19"/>
  <c r="A1420" i="19"/>
  <c r="A1421" i="19"/>
  <c r="A1422" i="19"/>
  <c r="A1423" i="19"/>
  <c r="A1424" i="19"/>
  <c r="A1425" i="19"/>
  <c r="A1426" i="19"/>
  <c r="A1427" i="19"/>
  <c r="A1428" i="19"/>
  <c r="A1429" i="19"/>
  <c r="A1430" i="19"/>
  <c r="A1431" i="19"/>
  <c r="A1432" i="19"/>
  <c r="A1433" i="19"/>
  <c r="A1434" i="19"/>
  <c r="A1435" i="19"/>
  <c r="A1436" i="19"/>
  <c r="A1437" i="19"/>
  <c r="A1438" i="19"/>
  <c r="A1439" i="19"/>
  <c r="A1440" i="19"/>
  <c r="A1441" i="19"/>
  <c r="A1442" i="19"/>
  <c r="A1443" i="19"/>
  <c r="A1444" i="19"/>
  <c r="A1445" i="19"/>
  <c r="A1446" i="19"/>
  <c r="A1447" i="19"/>
  <c r="A1448" i="19"/>
  <c r="A1449" i="19"/>
  <c r="A1450" i="19"/>
  <c r="A1451" i="19"/>
  <c r="A1452" i="19"/>
  <c r="A1453" i="19"/>
  <c r="A1454" i="19"/>
  <c r="A1455" i="19"/>
  <c r="A1456" i="19"/>
  <c r="A1457" i="19"/>
  <c r="A1458" i="19"/>
  <c r="A1459" i="19"/>
  <c r="A1460" i="19"/>
  <c r="A1461" i="19"/>
  <c r="A1462" i="19"/>
  <c r="A1463" i="19"/>
  <c r="A1464" i="19"/>
  <c r="A1465" i="19"/>
  <c r="A1466" i="19"/>
  <c r="A1467" i="19"/>
  <c r="A1468" i="19"/>
  <c r="A1469" i="19"/>
  <c r="A1470" i="19"/>
  <c r="A1471" i="19"/>
  <c r="A1472" i="19"/>
  <c r="A1473" i="19"/>
  <c r="A1474" i="19"/>
  <c r="A1475" i="19"/>
  <c r="A1476" i="19"/>
  <c r="A1477" i="19"/>
  <c r="A1478" i="19"/>
  <c r="A1479" i="19"/>
  <c r="A1480" i="19"/>
  <c r="A1481" i="19"/>
  <c r="A1482" i="19"/>
  <c r="A1483" i="19"/>
  <c r="A1484" i="19"/>
  <c r="A1485" i="19"/>
  <c r="A1486" i="19"/>
  <c r="A1487" i="19"/>
  <c r="A1488" i="19"/>
  <c r="A1489" i="19"/>
  <c r="A1490" i="19"/>
  <c r="A1491" i="19"/>
  <c r="A1492" i="19"/>
  <c r="A1493" i="19"/>
  <c r="A1494" i="19"/>
  <c r="A1495" i="19"/>
  <c r="A1496" i="19"/>
  <c r="A1497" i="19"/>
  <c r="A1498" i="19"/>
  <c r="A1499" i="19"/>
  <c r="A1500" i="19"/>
  <c r="A1501" i="19"/>
  <c r="A1502" i="19"/>
  <c r="A1503" i="19"/>
  <c r="A1504" i="19"/>
  <c r="A1505" i="19"/>
  <c r="A1506" i="19"/>
  <c r="A1507" i="19"/>
  <c r="A1508" i="19"/>
  <c r="A1509" i="19"/>
  <c r="A1510" i="19"/>
  <c r="A1511" i="19"/>
  <c r="A1512" i="19"/>
  <c r="A1513" i="19"/>
  <c r="A1514" i="19"/>
  <c r="A1515" i="19"/>
  <c r="A1516" i="19"/>
  <c r="A1517" i="19"/>
  <c r="A1518" i="19"/>
  <c r="A1519" i="19"/>
  <c r="A1520" i="19"/>
  <c r="A1521" i="19"/>
  <c r="A1522" i="19"/>
  <c r="A1523" i="19"/>
  <c r="A1524" i="19"/>
  <c r="A1525" i="19"/>
  <c r="A1526" i="19"/>
  <c r="A1527" i="19"/>
  <c r="A1528" i="19"/>
  <c r="A1529" i="19"/>
  <c r="A1530" i="19"/>
  <c r="A1531" i="19"/>
  <c r="A1532" i="19"/>
  <c r="A1533" i="19"/>
  <c r="A1534" i="19"/>
  <c r="A1535" i="19"/>
  <c r="A1536" i="19"/>
  <c r="A1537" i="19"/>
  <c r="A1538" i="19"/>
  <c r="A1539" i="19"/>
  <c r="A1540" i="19"/>
  <c r="A1541" i="19"/>
  <c r="A1542" i="19"/>
  <c r="A1543" i="19"/>
  <c r="A1544" i="19"/>
  <c r="A1545" i="19"/>
  <c r="A1546" i="19"/>
  <c r="A1547" i="19"/>
  <c r="A1548" i="19"/>
  <c r="A1549" i="19"/>
  <c r="A1550" i="19"/>
  <c r="A1551" i="19"/>
  <c r="A1552" i="19"/>
  <c r="A1553" i="19"/>
  <c r="A1554" i="19"/>
  <c r="A1555" i="19"/>
  <c r="A1556" i="19"/>
  <c r="A1557" i="19"/>
  <c r="A1558" i="19"/>
  <c r="A1559" i="19"/>
  <c r="A1560" i="19"/>
  <c r="A1561" i="19"/>
  <c r="A1562" i="19"/>
  <c r="A1563" i="19"/>
  <c r="A1564" i="19"/>
  <c r="A1565" i="19"/>
  <c r="A1566" i="19"/>
  <c r="A1567" i="19"/>
  <c r="A1568" i="19"/>
  <c r="A1569" i="19"/>
  <c r="A1570" i="19"/>
  <c r="A1571" i="19"/>
  <c r="A1572" i="19"/>
  <c r="A1573" i="19"/>
  <c r="A1574" i="19"/>
  <c r="A1575" i="19"/>
  <c r="A1576" i="19"/>
  <c r="A1577" i="19"/>
  <c r="A1578" i="19"/>
  <c r="A1579" i="19"/>
  <c r="A1580" i="19"/>
  <c r="A1581" i="19"/>
  <c r="A1582" i="19"/>
  <c r="A1583" i="19"/>
  <c r="A1584" i="19"/>
  <c r="A1585" i="19"/>
  <c r="A1586" i="19"/>
  <c r="A1587" i="19"/>
  <c r="A1588" i="19"/>
  <c r="A1589" i="19"/>
  <c r="A1590" i="19"/>
  <c r="A1591" i="19"/>
  <c r="A1592" i="19"/>
  <c r="A1593" i="19"/>
  <c r="A1594" i="19"/>
  <c r="A1595" i="19"/>
  <c r="A1596" i="19"/>
  <c r="A1597" i="19"/>
  <c r="A1598" i="19"/>
  <c r="A1599" i="19"/>
  <c r="A1600" i="19"/>
  <c r="A1601" i="19"/>
  <c r="A1602" i="19"/>
  <c r="A1603" i="19"/>
  <c r="A1604" i="19"/>
  <c r="A1605" i="19"/>
  <c r="A1606" i="19"/>
  <c r="A1607" i="19"/>
  <c r="A1608" i="19"/>
  <c r="A1609" i="19"/>
  <c r="A1610" i="19"/>
  <c r="A1611" i="19"/>
  <c r="A1612" i="19"/>
  <c r="A1613" i="19"/>
  <c r="A1614" i="19"/>
  <c r="A1615" i="19"/>
  <c r="A1616" i="19"/>
  <c r="A1617" i="19"/>
  <c r="A1618" i="19"/>
  <c r="A1619" i="19"/>
  <c r="A1620" i="19"/>
  <c r="A1621" i="19"/>
  <c r="A1622" i="19"/>
  <c r="A1623" i="19"/>
  <c r="A1624" i="19"/>
  <c r="A1625" i="19"/>
  <c r="A1626" i="19"/>
  <c r="A1627" i="19"/>
  <c r="A1628" i="19"/>
  <c r="A1629" i="19"/>
  <c r="A1630" i="19"/>
  <c r="A1631" i="19"/>
  <c r="A1632" i="19"/>
  <c r="A1633" i="19"/>
  <c r="A1634" i="19"/>
  <c r="A1635" i="19"/>
  <c r="A1636" i="19"/>
  <c r="A1637" i="19"/>
  <c r="A1638" i="19"/>
  <c r="A1639" i="19"/>
  <c r="A1640" i="19"/>
  <c r="A1641" i="19"/>
  <c r="A1642" i="19"/>
  <c r="A1643" i="19"/>
  <c r="A1644" i="19"/>
  <c r="A1645" i="19"/>
  <c r="A1646" i="19"/>
  <c r="A1647" i="19"/>
  <c r="A1648" i="19"/>
  <c r="A1649" i="19"/>
  <c r="A1650" i="19"/>
  <c r="A1651" i="19"/>
  <c r="A1652" i="19"/>
  <c r="A1653" i="19"/>
  <c r="A1654" i="19"/>
  <c r="A1655" i="19"/>
  <c r="A1656" i="19"/>
  <c r="A1657" i="19"/>
  <c r="A1658" i="19"/>
  <c r="A1659" i="19"/>
  <c r="A1660" i="19"/>
  <c r="A1661" i="19"/>
  <c r="A1662" i="19"/>
  <c r="A1663" i="19"/>
  <c r="A1664" i="19"/>
  <c r="A1665" i="19"/>
  <c r="A1666" i="19"/>
  <c r="A1667" i="19"/>
  <c r="A1668" i="19"/>
  <c r="A1669" i="19"/>
  <c r="A1670" i="19"/>
  <c r="A1671" i="19"/>
  <c r="A1672" i="19"/>
  <c r="A1673" i="19"/>
  <c r="A1674" i="19"/>
  <c r="A1675" i="19"/>
  <c r="A1676" i="19"/>
  <c r="A1677" i="19"/>
  <c r="A1678" i="19"/>
  <c r="A1679" i="19"/>
  <c r="A1680" i="19"/>
  <c r="A1681" i="19"/>
  <c r="A1682" i="19"/>
  <c r="A1683" i="19"/>
  <c r="A1684" i="19"/>
  <c r="A1685" i="19"/>
  <c r="A1686" i="19"/>
  <c r="A1687" i="19"/>
  <c r="A1688" i="19"/>
  <c r="A1689" i="19"/>
  <c r="A1690" i="19"/>
  <c r="A1691" i="19"/>
  <c r="A1692" i="19"/>
  <c r="A1693" i="19"/>
  <c r="A1694" i="19"/>
  <c r="A1695" i="19"/>
  <c r="A1696" i="19"/>
  <c r="A1697" i="19"/>
  <c r="A1698" i="19"/>
  <c r="A1699" i="19"/>
  <c r="A1700" i="19"/>
  <c r="A1701" i="19"/>
  <c r="A1702" i="19"/>
  <c r="A1703" i="19"/>
  <c r="A1704" i="19"/>
  <c r="A1705" i="19"/>
  <c r="A1706" i="19"/>
  <c r="A1707" i="19"/>
  <c r="A1708" i="19"/>
  <c r="A1709" i="19"/>
  <c r="A1710" i="19"/>
  <c r="A1711" i="19"/>
  <c r="A1712" i="19"/>
  <c r="A1713" i="19"/>
  <c r="A1714" i="19"/>
  <c r="A1715" i="19"/>
  <c r="A1716" i="19"/>
  <c r="A1717" i="19"/>
  <c r="A1718" i="19"/>
  <c r="A1719" i="19"/>
  <c r="A1720" i="19"/>
  <c r="A1721" i="19"/>
  <c r="A1722" i="19"/>
  <c r="A1723" i="19"/>
  <c r="A1724" i="19"/>
  <c r="A1725" i="19"/>
  <c r="A1726" i="19"/>
  <c r="A1727" i="19"/>
  <c r="A1728" i="19"/>
  <c r="A1729" i="19"/>
  <c r="A1730" i="19"/>
  <c r="A1731" i="19"/>
  <c r="A1732" i="19"/>
  <c r="A1733" i="19"/>
  <c r="A1734" i="19"/>
  <c r="A1735" i="19"/>
  <c r="A1736" i="19"/>
  <c r="A1737" i="19"/>
  <c r="A1738" i="19"/>
  <c r="A1739" i="19"/>
  <c r="A1740" i="19"/>
  <c r="A1741" i="19"/>
  <c r="A1742" i="19"/>
  <c r="A1743" i="19"/>
  <c r="A1744" i="19"/>
  <c r="A1745" i="19"/>
  <c r="A1746" i="19"/>
  <c r="A1747" i="19"/>
  <c r="A1748" i="19"/>
  <c r="A1749" i="19"/>
  <c r="A1750" i="19"/>
  <c r="A1751" i="19"/>
  <c r="A1752" i="19"/>
  <c r="A1753" i="19"/>
  <c r="A1754" i="19"/>
  <c r="A1755" i="19"/>
  <c r="A1756" i="19"/>
  <c r="A1757" i="19"/>
  <c r="A1758" i="19"/>
  <c r="A1759" i="19"/>
  <c r="A1760" i="19"/>
  <c r="A1761" i="19"/>
  <c r="A1762" i="19"/>
  <c r="A1763" i="19"/>
  <c r="A1764" i="19"/>
  <c r="A1765" i="19"/>
  <c r="A1766" i="19"/>
  <c r="A1767" i="19"/>
  <c r="A1768" i="19"/>
  <c r="A1769" i="19"/>
  <c r="A1770" i="19"/>
  <c r="A1771" i="19"/>
  <c r="A1772" i="19"/>
  <c r="A1773" i="19"/>
  <c r="A1774" i="19"/>
  <c r="A1775" i="19"/>
  <c r="A1776" i="19"/>
  <c r="A1777" i="19"/>
  <c r="A1778" i="19"/>
  <c r="A1779" i="19"/>
  <c r="A1780" i="19"/>
  <c r="A1781" i="19"/>
  <c r="A1782" i="19"/>
  <c r="A1783" i="19"/>
  <c r="A1784" i="19"/>
  <c r="A1785" i="19"/>
  <c r="A1786" i="19"/>
  <c r="A1787" i="19"/>
  <c r="A1788" i="19"/>
  <c r="A1789" i="19"/>
  <c r="A1790" i="19"/>
  <c r="A1791" i="19"/>
  <c r="A1792" i="19"/>
  <c r="A1793" i="19"/>
  <c r="A1794" i="19"/>
  <c r="A1795" i="19"/>
  <c r="A1796" i="19"/>
  <c r="A1797" i="19"/>
  <c r="A1798" i="19"/>
  <c r="A1799" i="19"/>
  <c r="A1800" i="19"/>
  <c r="A1801" i="19"/>
  <c r="A1802" i="19"/>
  <c r="A1803" i="19"/>
  <c r="A1804" i="19"/>
  <c r="A1805" i="19"/>
  <c r="A1806" i="19"/>
  <c r="A1807" i="19"/>
  <c r="A1808" i="19"/>
  <c r="A1809" i="19"/>
  <c r="A1810" i="19"/>
  <c r="A1811" i="19"/>
  <c r="A1812" i="19"/>
  <c r="A1813" i="19"/>
  <c r="A1814" i="19"/>
  <c r="A1815" i="19"/>
  <c r="A1816" i="19"/>
  <c r="A1817" i="19"/>
  <c r="A1818" i="19"/>
  <c r="A1819" i="19"/>
  <c r="A1820" i="19"/>
  <c r="A1821" i="19"/>
  <c r="A1822" i="19"/>
  <c r="A1823" i="19"/>
  <c r="A1824" i="19"/>
  <c r="A1825" i="19"/>
  <c r="A1826" i="19"/>
  <c r="A1827" i="19"/>
  <c r="A1828" i="19"/>
  <c r="A1829" i="19"/>
  <c r="A1830" i="19"/>
  <c r="A1831" i="19"/>
  <c r="A1832" i="19"/>
  <c r="A1833" i="19"/>
  <c r="A1834" i="19"/>
  <c r="A1835" i="19"/>
  <c r="A1836" i="19"/>
  <c r="A1837" i="19"/>
  <c r="A1838" i="19"/>
  <c r="A1839" i="19"/>
  <c r="A1840" i="19"/>
  <c r="A1841" i="19"/>
  <c r="A1842" i="19"/>
  <c r="A1843" i="19"/>
  <c r="A1844" i="19"/>
  <c r="A1845" i="19"/>
  <c r="A1846" i="19"/>
  <c r="A1847" i="19"/>
  <c r="A1848" i="19"/>
  <c r="A1849" i="19"/>
  <c r="A1850" i="19"/>
  <c r="A1851" i="19"/>
  <c r="A1852" i="19"/>
  <c r="A1853" i="19"/>
  <c r="A1854" i="19"/>
  <c r="A1855" i="19"/>
  <c r="A1856" i="19"/>
  <c r="A1857" i="19"/>
  <c r="A1858" i="19"/>
  <c r="A1859" i="19"/>
  <c r="A1860" i="19"/>
  <c r="A1861" i="19"/>
  <c r="A1862" i="19"/>
  <c r="A1863" i="19"/>
  <c r="A1864" i="19"/>
  <c r="A1865" i="19"/>
  <c r="A1866" i="19"/>
  <c r="A1867" i="19"/>
  <c r="A1868" i="19"/>
  <c r="A1869" i="19"/>
  <c r="A1870" i="19"/>
  <c r="A1871" i="19"/>
  <c r="A1872" i="19"/>
  <c r="A1873" i="19"/>
  <c r="A1874" i="19"/>
  <c r="A1875" i="19"/>
  <c r="A1876" i="19"/>
  <c r="A1877" i="19"/>
  <c r="A1878" i="19"/>
  <c r="A1879" i="19"/>
  <c r="A1880" i="19"/>
  <c r="A1881" i="19"/>
  <c r="A1882" i="19"/>
  <c r="A1883" i="19"/>
  <c r="A1884" i="19"/>
  <c r="A1885" i="19"/>
  <c r="B614" i="19"/>
  <c r="A614" i="19"/>
  <c r="B613" i="19"/>
  <c r="A613" i="19"/>
  <c r="B612" i="19"/>
  <c r="A612" i="19"/>
  <c r="B611" i="19"/>
  <c r="A611" i="19"/>
  <c r="B610" i="19"/>
  <c r="A610" i="19"/>
  <c r="B609" i="19"/>
  <c r="A609" i="19"/>
  <c r="B608" i="19"/>
  <c r="A608" i="19"/>
  <c r="B607" i="19"/>
  <c r="A607" i="19"/>
  <c r="B606" i="19"/>
  <c r="A606" i="19"/>
  <c r="B605" i="19"/>
  <c r="A605" i="19"/>
  <c r="B604" i="19"/>
  <c r="A604" i="19"/>
  <c r="B603" i="19"/>
  <c r="A603" i="19"/>
  <c r="B602" i="19"/>
  <c r="A602" i="19"/>
  <c r="B601" i="19"/>
  <c r="A601" i="19"/>
  <c r="B600" i="19"/>
  <c r="A600" i="19"/>
  <c r="B599" i="19"/>
  <c r="A599" i="19"/>
  <c r="B598" i="19"/>
  <c r="A598" i="19"/>
  <c r="B597" i="19"/>
  <c r="A597" i="19"/>
  <c r="B596" i="19"/>
  <c r="A596" i="19"/>
  <c r="B595" i="19"/>
  <c r="A595" i="19"/>
  <c r="B594" i="19"/>
  <c r="A594" i="19"/>
  <c r="B593" i="19"/>
  <c r="A593" i="19"/>
  <c r="B592" i="19"/>
  <c r="A592" i="19"/>
  <c r="B591" i="19"/>
  <c r="A591" i="19"/>
  <c r="B590" i="19"/>
  <c r="A590" i="19"/>
  <c r="B589" i="19"/>
  <c r="A589" i="19"/>
  <c r="B588" i="19"/>
  <c r="A588" i="19"/>
  <c r="B587" i="19"/>
  <c r="A587" i="19"/>
  <c r="B586" i="19"/>
  <c r="A586" i="19"/>
  <c r="B585" i="19"/>
  <c r="A585" i="19"/>
  <c r="B584" i="19"/>
  <c r="A584" i="19"/>
  <c r="B583" i="19"/>
  <c r="A583" i="19"/>
  <c r="B582" i="19"/>
  <c r="A582" i="19"/>
  <c r="B581" i="19"/>
  <c r="A581" i="19"/>
  <c r="B580" i="19"/>
  <c r="A580" i="19"/>
  <c r="B579" i="19"/>
  <c r="A579" i="19"/>
  <c r="B578" i="19"/>
  <c r="A578" i="19"/>
  <c r="B577" i="19"/>
  <c r="A577" i="19"/>
  <c r="B576" i="19"/>
  <c r="A576" i="19"/>
  <c r="B575" i="19"/>
  <c r="A575" i="19"/>
  <c r="B574" i="19"/>
  <c r="A574" i="19"/>
  <c r="B573" i="19"/>
  <c r="A573" i="19"/>
  <c r="B572" i="19"/>
  <c r="A572" i="19"/>
  <c r="B571" i="19"/>
  <c r="A571" i="19"/>
  <c r="B570" i="19"/>
  <c r="A570" i="19"/>
  <c r="B569" i="19"/>
  <c r="A569" i="19"/>
  <c r="B568" i="19"/>
  <c r="A568" i="19"/>
  <c r="B567" i="19"/>
  <c r="A567" i="19"/>
  <c r="B566" i="19"/>
  <c r="A566" i="19"/>
  <c r="B565" i="19"/>
  <c r="A565" i="19"/>
  <c r="B564" i="19"/>
  <c r="A564" i="19"/>
  <c r="B563" i="19"/>
  <c r="A563" i="19"/>
  <c r="B562" i="19"/>
  <c r="A562" i="19"/>
  <c r="B561" i="19"/>
  <c r="A561" i="19"/>
  <c r="B560" i="19"/>
  <c r="A560" i="19"/>
  <c r="B559" i="19"/>
  <c r="A559" i="19"/>
  <c r="B558" i="19"/>
  <c r="A558" i="19"/>
  <c r="B557" i="19"/>
  <c r="A557" i="19"/>
  <c r="B556" i="19"/>
  <c r="A556" i="19"/>
  <c r="B555" i="19"/>
  <c r="A555" i="19"/>
  <c r="B554" i="19"/>
  <c r="A554" i="19"/>
  <c r="B553" i="19"/>
  <c r="A553" i="19"/>
  <c r="B552" i="19"/>
  <c r="A552" i="19"/>
  <c r="B551" i="19"/>
  <c r="A551" i="19"/>
  <c r="B550" i="19"/>
  <c r="A550" i="19"/>
  <c r="B549" i="19"/>
  <c r="A549" i="19"/>
  <c r="B548" i="19"/>
  <c r="A548" i="19"/>
  <c r="B547" i="19"/>
  <c r="A547" i="19"/>
  <c r="B546" i="19"/>
  <c r="A546" i="19"/>
  <c r="B545" i="19"/>
  <c r="A545" i="19"/>
  <c r="B544" i="19"/>
  <c r="A544" i="19"/>
  <c r="B543" i="19"/>
  <c r="A543" i="19"/>
  <c r="B542" i="19"/>
  <c r="A542" i="19"/>
  <c r="B541" i="19"/>
  <c r="A541" i="19"/>
  <c r="B540" i="19"/>
  <c r="A540" i="19"/>
  <c r="B539" i="19"/>
  <c r="A539" i="19"/>
  <c r="B538" i="19"/>
  <c r="A538" i="19"/>
  <c r="B537" i="19"/>
  <c r="A537" i="19"/>
  <c r="B536" i="19"/>
  <c r="A536" i="19"/>
  <c r="B535" i="19"/>
  <c r="A535" i="19"/>
  <c r="B534" i="19"/>
  <c r="A534" i="19"/>
  <c r="B533" i="19"/>
  <c r="A533" i="19"/>
  <c r="B532" i="19"/>
  <c r="A532" i="19"/>
  <c r="B531" i="19"/>
  <c r="A531" i="19"/>
  <c r="B530" i="19"/>
  <c r="A530" i="19"/>
  <c r="B529" i="19"/>
  <c r="A529" i="19"/>
  <c r="B528" i="19"/>
  <c r="A528" i="19"/>
  <c r="B527" i="19"/>
  <c r="A527" i="19"/>
  <c r="B526" i="19"/>
  <c r="A526" i="19"/>
  <c r="B525" i="19"/>
  <c r="A525" i="19"/>
  <c r="B524" i="19"/>
  <c r="A524" i="19"/>
  <c r="B523" i="19"/>
  <c r="A523" i="19"/>
  <c r="B522" i="19"/>
  <c r="A522" i="19"/>
  <c r="B521" i="19"/>
  <c r="A521" i="19"/>
  <c r="B520" i="19"/>
  <c r="A520" i="19"/>
  <c r="B519" i="19"/>
  <c r="A519" i="19"/>
  <c r="B518" i="19"/>
  <c r="A518" i="19"/>
  <c r="B517" i="19"/>
  <c r="A517" i="19"/>
  <c r="B516" i="19"/>
  <c r="A516" i="19"/>
  <c r="B515" i="19"/>
  <c r="A515" i="19"/>
  <c r="B514" i="19"/>
  <c r="A514" i="19"/>
  <c r="B513" i="19"/>
  <c r="A513" i="19"/>
  <c r="B512" i="19"/>
  <c r="A512" i="19"/>
  <c r="B511" i="19"/>
  <c r="A511" i="19"/>
  <c r="B510" i="19"/>
  <c r="A510" i="19"/>
  <c r="B509" i="19"/>
  <c r="A509" i="19"/>
  <c r="B508" i="19"/>
  <c r="A508" i="19"/>
  <c r="B507" i="19"/>
  <c r="A507" i="19"/>
  <c r="B506" i="19"/>
  <c r="A506" i="19"/>
  <c r="B505" i="19"/>
  <c r="A505" i="19"/>
  <c r="B504" i="19"/>
  <c r="A504" i="19"/>
  <c r="B503" i="19"/>
  <c r="A503" i="19"/>
  <c r="B502" i="19"/>
  <c r="A502" i="19"/>
  <c r="B501" i="19"/>
  <c r="A501" i="19"/>
  <c r="B500" i="19"/>
  <c r="A500" i="19"/>
  <c r="B499" i="19"/>
  <c r="A499" i="19"/>
  <c r="B498" i="19"/>
  <c r="A498" i="19"/>
  <c r="B497" i="19"/>
  <c r="A497" i="19"/>
  <c r="B496" i="19"/>
  <c r="A496" i="19"/>
  <c r="B495" i="19"/>
  <c r="A495" i="19"/>
  <c r="B494" i="19"/>
  <c r="A494" i="19"/>
  <c r="B493" i="19"/>
  <c r="A493" i="19"/>
  <c r="B492" i="19"/>
  <c r="A492" i="19"/>
  <c r="B491" i="19"/>
  <c r="A491" i="19"/>
  <c r="B490" i="19"/>
  <c r="A490" i="19"/>
  <c r="B489" i="19"/>
  <c r="A489" i="19"/>
  <c r="B488" i="19"/>
  <c r="A488" i="19"/>
  <c r="B487" i="19"/>
  <c r="A487" i="19"/>
  <c r="B486" i="19"/>
  <c r="A486" i="19"/>
  <c r="B485" i="19"/>
  <c r="A485" i="19"/>
  <c r="B484" i="19"/>
  <c r="A484" i="19"/>
  <c r="B483" i="19"/>
  <c r="A483" i="19"/>
  <c r="B482" i="19"/>
  <c r="A482" i="19"/>
  <c r="B481" i="19"/>
  <c r="A481" i="19"/>
  <c r="B480" i="19"/>
  <c r="A480" i="19"/>
  <c r="B479" i="19"/>
  <c r="A479" i="19"/>
  <c r="B478" i="19"/>
  <c r="A478" i="19"/>
  <c r="B477" i="19"/>
  <c r="A477" i="19"/>
  <c r="B476" i="19"/>
  <c r="A476" i="19"/>
  <c r="B475" i="19"/>
  <c r="A475" i="19"/>
  <c r="B474" i="19"/>
  <c r="A474" i="19"/>
  <c r="B473" i="19"/>
  <c r="A473" i="19"/>
  <c r="B472" i="19"/>
  <c r="A472" i="19"/>
  <c r="B471" i="19"/>
  <c r="A471" i="19"/>
  <c r="B470" i="19"/>
  <c r="A470" i="19"/>
  <c r="B469" i="19"/>
  <c r="A469" i="19"/>
  <c r="B468" i="19"/>
  <c r="A468" i="19"/>
  <c r="B467" i="19"/>
  <c r="A467" i="19"/>
  <c r="B466" i="19"/>
  <c r="A466" i="19"/>
  <c r="B465" i="19"/>
  <c r="A465" i="19"/>
  <c r="B464" i="19"/>
  <c r="A464" i="19"/>
  <c r="B463" i="19"/>
  <c r="A463" i="19"/>
  <c r="B462" i="19"/>
  <c r="A462" i="19"/>
  <c r="B461" i="19"/>
  <c r="A461" i="19"/>
  <c r="B460" i="19"/>
  <c r="A460" i="19"/>
  <c r="B459" i="19"/>
  <c r="A459" i="19"/>
  <c r="B458" i="19"/>
  <c r="A458" i="19"/>
  <c r="B457" i="19"/>
  <c r="A457" i="19"/>
  <c r="B456" i="19"/>
  <c r="A456" i="19"/>
  <c r="B455" i="19"/>
  <c r="A455" i="19"/>
  <c r="B454" i="19"/>
  <c r="A454" i="19"/>
  <c r="B453" i="19"/>
  <c r="A453" i="19"/>
  <c r="B452" i="19"/>
  <c r="A452" i="19"/>
  <c r="B451" i="19"/>
  <c r="A451" i="19"/>
  <c r="B450" i="19"/>
  <c r="A450" i="19"/>
  <c r="B449" i="19"/>
  <c r="A449" i="19"/>
  <c r="B448" i="19"/>
  <c r="A448" i="19"/>
  <c r="B447" i="19"/>
  <c r="A447" i="19"/>
  <c r="B446" i="19"/>
  <c r="A446" i="19"/>
  <c r="B445" i="19"/>
  <c r="A445" i="19"/>
  <c r="B444" i="19"/>
  <c r="A444" i="19"/>
  <c r="B443" i="19"/>
  <c r="A443" i="19"/>
  <c r="B442" i="19"/>
  <c r="A442" i="19"/>
  <c r="B441" i="19"/>
  <c r="A441" i="19"/>
  <c r="B440" i="19"/>
  <c r="A440" i="19"/>
  <c r="B439" i="19"/>
  <c r="A439" i="19"/>
  <c r="B438" i="19"/>
  <c r="A438" i="19"/>
  <c r="B437" i="19"/>
  <c r="A437" i="19"/>
  <c r="B436" i="19"/>
  <c r="A436" i="19"/>
  <c r="B435" i="19"/>
  <c r="A435" i="19"/>
  <c r="B434" i="19"/>
  <c r="A434" i="19"/>
  <c r="B433" i="19"/>
  <c r="A433" i="19"/>
  <c r="B432" i="19"/>
  <c r="A432" i="19"/>
  <c r="B431" i="19"/>
  <c r="A431" i="19"/>
  <c r="B430" i="19"/>
  <c r="A430" i="19"/>
  <c r="B429" i="19"/>
  <c r="A429" i="19"/>
  <c r="B428" i="19"/>
  <c r="A428" i="19"/>
  <c r="B427" i="19"/>
  <c r="A427" i="19"/>
  <c r="B426" i="19"/>
  <c r="A426" i="19"/>
  <c r="B425" i="19"/>
  <c r="A425" i="19"/>
  <c r="B424" i="19"/>
  <c r="A424" i="19"/>
  <c r="B423" i="19"/>
  <c r="A423" i="19"/>
  <c r="B422" i="19"/>
  <c r="A422" i="19"/>
  <c r="B421" i="19"/>
  <c r="A421" i="19"/>
  <c r="B420" i="19"/>
  <c r="A420" i="19"/>
  <c r="B419" i="19"/>
  <c r="A419" i="19"/>
  <c r="B418" i="19"/>
  <c r="A418" i="19"/>
  <c r="B417" i="19"/>
  <c r="A417" i="19"/>
  <c r="B416" i="19"/>
  <c r="A416" i="19"/>
  <c r="B415" i="19"/>
  <c r="A415" i="19"/>
  <c r="B414" i="19"/>
  <c r="A414" i="19"/>
  <c r="B413" i="19"/>
  <c r="A413" i="19"/>
  <c r="B412" i="19"/>
  <c r="A412" i="19"/>
  <c r="B411" i="19"/>
  <c r="A411" i="19"/>
  <c r="B410" i="19"/>
  <c r="A410" i="19"/>
  <c r="B409" i="19"/>
  <c r="A409" i="19"/>
  <c r="B408" i="19"/>
  <c r="A408" i="19"/>
  <c r="B407" i="19"/>
  <c r="A407" i="19"/>
  <c r="B406" i="19"/>
  <c r="A406" i="19"/>
  <c r="B405" i="19"/>
  <c r="A405" i="19"/>
  <c r="B404" i="19"/>
  <c r="A404" i="19"/>
  <c r="B403" i="19"/>
  <c r="A403" i="19"/>
  <c r="B402" i="19"/>
  <c r="A402" i="19"/>
  <c r="B401" i="19"/>
  <c r="A401" i="19"/>
  <c r="B400" i="19"/>
  <c r="A400" i="19"/>
  <c r="B399" i="19"/>
  <c r="A399" i="19"/>
  <c r="B398" i="19"/>
  <c r="A398" i="19"/>
  <c r="B397" i="19"/>
  <c r="A397" i="19"/>
  <c r="B396" i="19"/>
  <c r="A396" i="19"/>
  <c r="B395" i="19"/>
  <c r="A395" i="19"/>
  <c r="B394" i="19"/>
  <c r="A394" i="19"/>
  <c r="B393" i="19"/>
  <c r="A393" i="19"/>
  <c r="B392" i="19"/>
  <c r="A392" i="19"/>
  <c r="B391" i="19"/>
  <c r="A391" i="19"/>
  <c r="B390" i="19"/>
  <c r="A390" i="19"/>
  <c r="B389" i="19"/>
  <c r="A389" i="19"/>
  <c r="B388" i="19"/>
  <c r="A388" i="19"/>
  <c r="B387" i="19"/>
  <c r="A387" i="19"/>
  <c r="B386" i="19"/>
  <c r="A386" i="19"/>
  <c r="B385" i="19"/>
  <c r="A385" i="19"/>
  <c r="B384" i="19"/>
  <c r="A384" i="19"/>
  <c r="B383" i="19"/>
  <c r="A383" i="19"/>
  <c r="B382" i="19"/>
  <c r="A382" i="19"/>
  <c r="B381" i="19"/>
  <c r="A381" i="19"/>
  <c r="B380" i="19"/>
  <c r="A380" i="19"/>
  <c r="B379" i="19"/>
  <c r="A379" i="19"/>
  <c r="B378" i="19"/>
  <c r="A378" i="19"/>
  <c r="B377" i="19"/>
  <c r="A377" i="19"/>
  <c r="B376" i="19"/>
  <c r="A376" i="19"/>
  <c r="B375" i="19"/>
  <c r="A375" i="19"/>
  <c r="B374" i="19"/>
  <c r="A374" i="19"/>
  <c r="B373" i="19"/>
  <c r="A373" i="19"/>
  <c r="B372" i="19"/>
  <c r="A372" i="19"/>
  <c r="B371" i="19"/>
  <c r="A371" i="19"/>
  <c r="B370" i="19"/>
  <c r="A370" i="19"/>
  <c r="B369" i="19"/>
  <c r="A369" i="19"/>
  <c r="B368" i="19"/>
  <c r="A368" i="19"/>
  <c r="B367" i="19"/>
  <c r="A367" i="19"/>
  <c r="B366" i="19"/>
  <c r="A366" i="19"/>
  <c r="B365" i="19"/>
  <c r="A365" i="19"/>
  <c r="B364" i="19"/>
  <c r="A364" i="19"/>
  <c r="B363" i="19"/>
  <c r="A363" i="19"/>
  <c r="B362" i="19"/>
  <c r="A362" i="19"/>
  <c r="B361" i="19"/>
  <c r="A361" i="19"/>
  <c r="B360" i="19"/>
  <c r="A360" i="19"/>
  <c r="B359" i="19"/>
  <c r="A359" i="19"/>
  <c r="B358" i="19"/>
  <c r="A358" i="19"/>
  <c r="B357" i="19"/>
  <c r="A357" i="19"/>
  <c r="B356" i="19"/>
  <c r="A356" i="19"/>
  <c r="B355" i="19"/>
  <c r="A355" i="19"/>
  <c r="B354" i="19"/>
  <c r="A354" i="19"/>
  <c r="B353" i="19"/>
  <c r="A353" i="19"/>
  <c r="B352" i="19"/>
  <c r="A352" i="19"/>
  <c r="B351" i="19"/>
  <c r="A351" i="19"/>
  <c r="B350" i="19"/>
  <c r="A350" i="19"/>
  <c r="B349" i="19"/>
  <c r="A349" i="19"/>
  <c r="B348" i="19"/>
  <c r="A348" i="19"/>
  <c r="B347" i="19"/>
  <c r="A347" i="19"/>
  <c r="B346" i="19"/>
  <c r="A346" i="19"/>
  <c r="B345" i="19"/>
  <c r="A345" i="19"/>
  <c r="B344" i="19"/>
  <c r="A344" i="19"/>
  <c r="B343" i="19"/>
  <c r="A343" i="19"/>
  <c r="B342" i="19"/>
  <c r="A342" i="19"/>
  <c r="B341" i="19"/>
  <c r="A341" i="19"/>
  <c r="B340" i="19"/>
  <c r="A340" i="19"/>
  <c r="B339" i="19"/>
  <c r="A339" i="19"/>
  <c r="B338" i="19"/>
  <c r="A338" i="19"/>
  <c r="B337" i="19"/>
  <c r="A337" i="19"/>
  <c r="B336" i="19"/>
  <c r="A336" i="19"/>
  <c r="B335" i="19"/>
  <c r="A335" i="19"/>
  <c r="B334" i="19"/>
  <c r="A334" i="19"/>
  <c r="B333" i="19"/>
  <c r="A333" i="19"/>
  <c r="B332" i="19"/>
  <c r="A332" i="19"/>
  <c r="B331" i="19"/>
  <c r="A331" i="19"/>
  <c r="B330" i="19"/>
  <c r="A330" i="19"/>
  <c r="B329" i="19"/>
  <c r="A329" i="19"/>
  <c r="B328" i="19"/>
  <c r="A328" i="19"/>
  <c r="B327" i="19"/>
  <c r="A327" i="19"/>
  <c r="B326" i="19"/>
  <c r="A326" i="19"/>
  <c r="B325" i="19"/>
  <c r="A325" i="19"/>
  <c r="B324" i="19"/>
  <c r="A324" i="19"/>
  <c r="B323" i="19"/>
  <c r="A323" i="19"/>
  <c r="B322" i="19"/>
  <c r="A322" i="19"/>
  <c r="B321" i="19"/>
  <c r="A321" i="19"/>
  <c r="B320" i="19"/>
  <c r="A320" i="19"/>
  <c r="B319" i="19"/>
  <c r="A319" i="19"/>
  <c r="B318" i="19"/>
  <c r="A318" i="19"/>
  <c r="B317" i="19"/>
  <c r="A317" i="19"/>
  <c r="B316" i="19"/>
  <c r="A316" i="19"/>
  <c r="B315" i="19"/>
  <c r="A315" i="19"/>
  <c r="B314" i="19"/>
  <c r="A314" i="19"/>
  <c r="B313" i="19"/>
  <c r="A313" i="19"/>
  <c r="B312" i="19"/>
  <c r="A312" i="19"/>
  <c r="B311" i="19"/>
  <c r="A311" i="19"/>
  <c r="B310" i="19"/>
  <c r="A310" i="19"/>
  <c r="B309" i="19"/>
  <c r="A309" i="19"/>
  <c r="B308" i="19"/>
  <c r="A308" i="19"/>
  <c r="B307" i="19"/>
  <c r="A307" i="19"/>
  <c r="B306" i="19"/>
  <c r="A306" i="19"/>
  <c r="B305" i="19"/>
  <c r="A305" i="19"/>
  <c r="B304" i="19"/>
  <c r="A304" i="19"/>
  <c r="B303" i="19"/>
  <c r="A303" i="19"/>
  <c r="B302" i="19"/>
  <c r="A302" i="19"/>
  <c r="B301" i="19"/>
  <c r="A301" i="19"/>
  <c r="B300" i="19"/>
  <c r="A300" i="19"/>
  <c r="B299" i="19"/>
  <c r="A299" i="19"/>
  <c r="B298" i="19"/>
  <c r="A298" i="19"/>
  <c r="B297" i="19"/>
  <c r="A297" i="19"/>
  <c r="B296" i="19"/>
  <c r="A296" i="19"/>
  <c r="B295" i="19"/>
  <c r="A295" i="19"/>
  <c r="B294" i="19"/>
  <c r="A294" i="19"/>
  <c r="B293" i="19"/>
  <c r="A293" i="19"/>
  <c r="B292" i="19"/>
  <c r="A292" i="19"/>
  <c r="B291" i="19"/>
  <c r="A291" i="19"/>
  <c r="B290" i="19"/>
  <c r="A290" i="19"/>
  <c r="B289" i="19"/>
  <c r="A289" i="19"/>
  <c r="B288" i="19"/>
  <c r="A288" i="19"/>
  <c r="B287" i="19"/>
  <c r="A287" i="19"/>
  <c r="B286" i="19"/>
  <c r="A286" i="19"/>
  <c r="B285" i="19"/>
  <c r="A285" i="19"/>
  <c r="B284" i="19"/>
  <c r="A284" i="19"/>
  <c r="B283" i="19"/>
  <c r="A283" i="19"/>
  <c r="B282" i="19"/>
  <c r="A282" i="19"/>
  <c r="B281" i="19"/>
  <c r="A281" i="19"/>
  <c r="B280" i="19"/>
  <c r="A280" i="19"/>
  <c r="B279" i="19"/>
  <c r="A279" i="19"/>
  <c r="B278" i="19"/>
  <c r="A278" i="19"/>
  <c r="B277" i="19"/>
  <c r="A277" i="19"/>
  <c r="B276" i="19"/>
  <c r="A276" i="19"/>
  <c r="B275" i="19"/>
  <c r="A275" i="19"/>
  <c r="B274" i="19"/>
  <c r="A274" i="19"/>
  <c r="B273" i="19"/>
  <c r="A273" i="19"/>
  <c r="B272" i="19"/>
  <c r="A272" i="19"/>
  <c r="B271" i="19"/>
  <c r="A271" i="19"/>
  <c r="B270" i="19"/>
  <c r="A270" i="19"/>
  <c r="B269" i="19"/>
  <c r="A269" i="19"/>
  <c r="B268" i="19"/>
  <c r="A268" i="19"/>
  <c r="B267" i="19"/>
  <c r="A267" i="19"/>
  <c r="B266" i="19"/>
  <c r="A266" i="19"/>
  <c r="B265" i="19"/>
  <c r="A265" i="19"/>
  <c r="B264" i="19"/>
  <c r="A264" i="19"/>
  <c r="B263" i="19"/>
  <c r="A263" i="19"/>
  <c r="B262" i="19"/>
  <c r="A262" i="19"/>
  <c r="B261" i="19"/>
  <c r="A261" i="19"/>
  <c r="B260" i="19"/>
  <c r="A260" i="19"/>
  <c r="B259" i="19"/>
  <c r="A259" i="19"/>
  <c r="B258" i="19"/>
  <c r="A258" i="19"/>
  <c r="B257" i="19"/>
  <c r="A257" i="19"/>
  <c r="B256" i="19"/>
  <c r="A256" i="19"/>
  <c r="B255" i="19"/>
  <c r="A255" i="19"/>
  <c r="B254" i="19"/>
  <c r="A254" i="19"/>
  <c r="B253" i="19"/>
  <c r="A253" i="19"/>
  <c r="B252" i="19"/>
  <c r="A252" i="19"/>
  <c r="B251" i="19"/>
  <c r="A251" i="19"/>
  <c r="B250" i="19"/>
  <c r="A250" i="19"/>
  <c r="B249" i="19"/>
  <c r="A249" i="19"/>
  <c r="B248" i="19"/>
  <c r="A248" i="19"/>
  <c r="B247" i="19"/>
  <c r="A247" i="19"/>
  <c r="B246" i="19"/>
  <c r="A246" i="19"/>
  <c r="B245" i="19"/>
  <c r="A245" i="19"/>
  <c r="B244" i="19"/>
  <c r="A244" i="19"/>
  <c r="B243" i="19"/>
  <c r="A243" i="19"/>
  <c r="B242" i="19"/>
  <c r="A242" i="19"/>
  <c r="B241" i="19"/>
  <c r="A241" i="19"/>
  <c r="B240" i="19"/>
  <c r="A240" i="19"/>
  <c r="B239" i="19"/>
  <c r="A239" i="19"/>
  <c r="B238" i="19"/>
  <c r="A238" i="19"/>
  <c r="B237" i="19"/>
  <c r="A237" i="19"/>
  <c r="B236" i="19"/>
  <c r="A236" i="19"/>
  <c r="B235" i="19"/>
  <c r="A235" i="19"/>
  <c r="B234" i="19"/>
  <c r="A234" i="19"/>
  <c r="B233" i="19"/>
  <c r="A233" i="19"/>
  <c r="B232" i="19"/>
  <c r="A232" i="19"/>
  <c r="B231" i="19"/>
  <c r="A231" i="19"/>
  <c r="B230" i="19"/>
  <c r="A230" i="19"/>
  <c r="B229" i="19"/>
  <c r="A229" i="19"/>
  <c r="B228" i="19"/>
  <c r="A228" i="19"/>
  <c r="B227" i="19"/>
  <c r="A227" i="19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AR76" i="5"/>
  <c r="P47" i="12"/>
  <c r="P48" i="12"/>
  <c r="P49" i="12"/>
  <c r="P50" i="12"/>
  <c r="P51" i="12"/>
  <c r="O47" i="12"/>
  <c r="O48" i="12"/>
  <c r="O49" i="12"/>
  <c r="O50" i="12"/>
  <c r="O51" i="12"/>
  <c r="N47" i="12"/>
  <c r="N48" i="12"/>
  <c r="N49" i="12"/>
  <c r="N50" i="12"/>
  <c r="N51" i="12"/>
  <c r="M47" i="12"/>
  <c r="M48" i="12"/>
  <c r="M49" i="12"/>
  <c r="M50" i="12"/>
  <c r="M51" i="12"/>
  <c r="L47" i="12"/>
  <c r="L48" i="12"/>
  <c r="L49" i="12"/>
  <c r="L50" i="12"/>
  <c r="L51" i="12"/>
  <c r="K47" i="12"/>
  <c r="K48" i="12"/>
  <c r="K49" i="12"/>
  <c r="K50" i="12"/>
  <c r="K51" i="12"/>
  <c r="J47" i="12"/>
  <c r="J48" i="12"/>
  <c r="J49" i="12"/>
  <c r="J50" i="12"/>
  <c r="J51" i="12"/>
  <c r="I47" i="12"/>
  <c r="I48" i="12"/>
  <c r="I49" i="12"/>
  <c r="I50" i="12"/>
  <c r="I51" i="12"/>
  <c r="H47" i="12"/>
  <c r="H48" i="12"/>
  <c r="H49" i="12"/>
  <c r="H50" i="12"/>
  <c r="H51" i="12"/>
  <c r="G47" i="12"/>
  <c r="G48" i="12"/>
  <c r="G49" i="12"/>
  <c r="G50" i="12"/>
  <c r="G51" i="12"/>
  <c r="F47" i="12"/>
  <c r="F48" i="12"/>
  <c r="F49" i="12"/>
  <c r="F50" i="12"/>
  <c r="F51" i="12"/>
  <c r="D51" i="12"/>
  <c r="D47" i="12"/>
  <c r="D48" i="12"/>
  <c r="D49" i="12"/>
  <c r="D50" i="12"/>
  <c r="E47" i="12"/>
  <c r="E48" i="12"/>
  <c r="E49" i="12"/>
  <c r="E50" i="12"/>
  <c r="E51" i="12"/>
  <c r="C50" i="12"/>
  <c r="C51" i="12"/>
  <c r="C47" i="12"/>
  <c r="C48" i="12"/>
  <c r="B53" i="7"/>
  <c r="B54" i="7"/>
  <c r="C53" i="7"/>
  <c r="C54" i="7"/>
  <c r="D53" i="7"/>
  <c r="D54" i="7"/>
  <c r="E53" i="7"/>
  <c r="E54" i="7"/>
  <c r="F53" i="7"/>
  <c r="F54" i="7"/>
  <c r="G53" i="7"/>
  <c r="G54" i="7"/>
  <c r="H53" i="7"/>
  <c r="H54" i="7"/>
  <c r="I53" i="7"/>
  <c r="I54" i="7"/>
  <c r="J53" i="7"/>
  <c r="J54" i="7"/>
  <c r="K53" i="7"/>
  <c r="K54" i="7"/>
  <c r="L53" i="7"/>
  <c r="L54" i="7"/>
  <c r="M53" i="7"/>
  <c r="M54" i="7"/>
  <c r="N54" i="7"/>
  <c r="N53" i="7"/>
  <c r="A53" i="7"/>
  <c r="A54" i="7"/>
  <c r="N50" i="7"/>
  <c r="N51" i="7"/>
  <c r="M50" i="7"/>
  <c r="M51" i="7"/>
  <c r="L50" i="7"/>
  <c r="L51" i="7"/>
  <c r="K51" i="7"/>
  <c r="K50" i="7"/>
  <c r="J50" i="7"/>
  <c r="J51" i="7"/>
  <c r="I50" i="7"/>
  <c r="I51" i="7"/>
  <c r="H50" i="7"/>
  <c r="H51" i="7"/>
  <c r="G50" i="7"/>
  <c r="G51" i="7"/>
  <c r="F50" i="7"/>
  <c r="F51" i="7"/>
  <c r="E50" i="7"/>
  <c r="E51" i="7"/>
  <c r="D50" i="7"/>
  <c r="D51" i="7"/>
  <c r="C50" i="7"/>
  <c r="C51" i="7"/>
  <c r="B50" i="7"/>
  <c r="B51" i="7"/>
  <c r="A50" i="7"/>
  <c r="A51" i="7"/>
  <c r="BE76" i="5"/>
  <c r="BE75" i="5"/>
  <c r="BE73" i="5"/>
  <c r="BE72" i="5"/>
  <c r="BE74" i="5"/>
  <c r="S76" i="5"/>
  <c r="R76" i="5"/>
  <c r="Q76" i="5"/>
  <c r="O76" i="5"/>
  <c r="N76" i="5"/>
  <c r="P76" i="5"/>
  <c r="J76" i="5"/>
  <c r="L76" i="5"/>
  <c r="M76" i="5"/>
  <c r="K76" i="5"/>
  <c r="I76" i="5"/>
  <c r="H76" i="5"/>
  <c r="G76" i="5"/>
  <c r="F72" i="5"/>
  <c r="F73" i="5"/>
  <c r="F74" i="5"/>
  <c r="F75" i="5"/>
  <c r="F76" i="5"/>
  <c r="AT72" i="5"/>
  <c r="AT73" i="5"/>
  <c r="AT74" i="5"/>
  <c r="AT75" i="5"/>
  <c r="AT76" i="5"/>
  <c r="AS75" i="5"/>
  <c r="AS76" i="5"/>
  <c r="AS72" i="5"/>
  <c r="AS73" i="5"/>
  <c r="AR75" i="5"/>
  <c r="AR73" i="5"/>
  <c r="AR72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BA75" i="5"/>
  <c r="BA73" i="5"/>
  <c r="BA72" i="5"/>
  <c r="AJ3" i="5"/>
  <c r="AI3" i="5"/>
  <c r="AH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AR124" i="5"/>
  <c r="AS124" i="5"/>
  <c r="M11" i="5"/>
  <c r="R24" i="5"/>
  <c r="G25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AR103" i="5"/>
  <c r="AS103" i="5"/>
  <c r="AT103" i="5"/>
  <c r="AW103" i="5"/>
  <c r="BA103" i="5"/>
  <c r="BE103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AR105" i="5"/>
  <c r="AS105" i="5"/>
  <c r="AT105" i="5"/>
  <c r="AW105" i="5"/>
  <c r="BA105" i="5"/>
  <c r="BE105" i="5"/>
  <c r="O51" i="7" l="1"/>
  <c r="Q48" i="12" s="1"/>
  <c r="O54" i="7"/>
  <c r="O53" i="7"/>
  <c r="O50" i="7"/>
  <c r="Q51" i="7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A153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BE16" i="5"/>
  <c r="BA16" i="5"/>
  <c r="AV16" i="5"/>
  <c r="AT16" i="5"/>
  <c r="AS16" i="5"/>
  <c r="AR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E12" i="5"/>
  <c r="BA12" i="5"/>
  <c r="AT12" i="5"/>
  <c r="AS12" i="5"/>
  <c r="AR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E10" i="5"/>
  <c r="BA10" i="5"/>
  <c r="AT10" i="5"/>
  <c r="AS10" i="5"/>
  <c r="AR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E26" i="5"/>
  <c r="AT26" i="5"/>
  <c r="AS26" i="5"/>
  <c r="AR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BE25" i="5"/>
  <c r="AT25" i="5"/>
  <c r="AS25" i="5"/>
  <c r="AR25" i="5"/>
  <c r="S25" i="5"/>
  <c r="R25" i="5"/>
  <c r="Q25" i="5"/>
  <c r="P25" i="5"/>
  <c r="O25" i="5"/>
  <c r="N25" i="5"/>
  <c r="M25" i="5"/>
  <c r="L25" i="5"/>
  <c r="K25" i="5"/>
  <c r="J25" i="5"/>
  <c r="I25" i="5"/>
  <c r="H25" i="5"/>
  <c r="F25" i="5"/>
  <c r="BE24" i="5"/>
  <c r="BE37" i="5"/>
  <c r="F24" i="5"/>
  <c r="F37" i="5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K3" i="12"/>
  <c r="K4" i="12"/>
  <c r="K5" i="12"/>
  <c r="K6" i="12"/>
  <c r="K7" i="12"/>
  <c r="K8" i="12"/>
  <c r="K9" i="12"/>
  <c r="K10" i="12"/>
  <c r="K11" i="12"/>
  <c r="K12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153" i="12"/>
  <c r="K154" i="12"/>
  <c r="K151" i="12"/>
  <c r="K155" i="12"/>
  <c r="K52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2" i="12"/>
  <c r="K133" i="12"/>
  <c r="K134" i="12"/>
  <c r="K135" i="12"/>
  <c r="K136" i="12"/>
  <c r="K137" i="12"/>
  <c r="K138" i="12"/>
  <c r="K140" i="12"/>
  <c r="K141" i="12"/>
  <c r="K142" i="12"/>
  <c r="K143" i="12"/>
  <c r="K144" i="12"/>
  <c r="K145" i="12"/>
  <c r="K146" i="12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156" i="7"/>
  <c r="I157" i="7"/>
  <c r="I52" i="7"/>
  <c r="I154" i="7"/>
  <c r="I158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BE28" i="5"/>
  <c r="BE29" i="5"/>
  <c r="BE30" i="5"/>
  <c r="BE31" i="5"/>
  <c r="BE32" i="5"/>
  <c r="BE33" i="5"/>
  <c r="BE34" i="5"/>
  <c r="BE35" i="5"/>
  <c r="BE36" i="5"/>
  <c r="BE46" i="5"/>
  <c r="BE39" i="5"/>
  <c r="BE40" i="5"/>
  <c r="BE41" i="5"/>
  <c r="BE42" i="5"/>
  <c r="BE43" i="5"/>
  <c r="BE44" i="5"/>
  <c r="BE45" i="5"/>
  <c r="BE64" i="5"/>
  <c r="BE48" i="5"/>
  <c r="BE49" i="5"/>
  <c r="BE50" i="5"/>
  <c r="BE51" i="5"/>
  <c r="BE52" i="5"/>
  <c r="BE53" i="5"/>
  <c r="BE54" i="5"/>
  <c r="BE55" i="5"/>
  <c r="BE56" i="5"/>
  <c r="BE57" i="5"/>
  <c r="BE58" i="5"/>
  <c r="BE59" i="5"/>
  <c r="BE60" i="5"/>
  <c r="BE61" i="5"/>
  <c r="BE62" i="5"/>
  <c r="BE63" i="5"/>
  <c r="BE77" i="5"/>
  <c r="BE66" i="5"/>
  <c r="BE67" i="5"/>
  <c r="BE68" i="5"/>
  <c r="BE69" i="5"/>
  <c r="BE70" i="5"/>
  <c r="BE71" i="5"/>
  <c r="BE13" i="5"/>
  <c r="BE14" i="5"/>
  <c r="BE11" i="5"/>
  <c r="BE15" i="5"/>
  <c r="BE90" i="5"/>
  <c r="BE91" i="5"/>
  <c r="BE92" i="5"/>
  <c r="BE93" i="5"/>
  <c r="BE88" i="5"/>
  <c r="BE89" i="5"/>
  <c r="BE79" i="5"/>
  <c r="BE80" i="5"/>
  <c r="BE81" i="5"/>
  <c r="BE82" i="5"/>
  <c r="BE83" i="5"/>
  <c r="BE84" i="5"/>
  <c r="BE85" i="5"/>
  <c r="BE86" i="5"/>
  <c r="BE87" i="5"/>
  <c r="BE106" i="5"/>
  <c r="BE107" i="5"/>
  <c r="BE95" i="5"/>
  <c r="BE96" i="5"/>
  <c r="BE97" i="5"/>
  <c r="BE104" i="5"/>
  <c r="BE98" i="5"/>
  <c r="BE99" i="5"/>
  <c r="BE100" i="5"/>
  <c r="BE101" i="5"/>
  <c r="BE102" i="5"/>
  <c r="BE126" i="5"/>
  <c r="BE109" i="5"/>
  <c r="BE110" i="5"/>
  <c r="BE111" i="5"/>
  <c r="BE112" i="5"/>
  <c r="BE113" i="5"/>
  <c r="BE114" i="5"/>
  <c r="BE115" i="5"/>
  <c r="BE116" i="5"/>
  <c r="BE117" i="5"/>
  <c r="BE118" i="5"/>
  <c r="BE119" i="5"/>
  <c r="BE120" i="5"/>
  <c r="BE121" i="5"/>
  <c r="BE122" i="5"/>
  <c r="BE123" i="5"/>
  <c r="BE124" i="5"/>
  <c r="BE125" i="5"/>
  <c r="BE139" i="5"/>
  <c r="BE128" i="5"/>
  <c r="BE129" i="5"/>
  <c r="BE130" i="5"/>
  <c r="BE131" i="5"/>
  <c r="BE132" i="5"/>
  <c r="BE133" i="5"/>
  <c r="BE134" i="5"/>
  <c r="BE135" i="5"/>
  <c r="BE136" i="5"/>
  <c r="BE137" i="5"/>
  <c r="BE138" i="5"/>
  <c r="BE155" i="5"/>
  <c r="BE141" i="5"/>
  <c r="BE142" i="5"/>
  <c r="BE143" i="5"/>
  <c r="BE144" i="5"/>
  <c r="BE145" i="5"/>
  <c r="BE146" i="5"/>
  <c r="BE147" i="5"/>
  <c r="BE148" i="5"/>
  <c r="BE149" i="5"/>
  <c r="BE150" i="5"/>
  <c r="BE151" i="5"/>
  <c r="BE152" i="5"/>
  <c r="BE153" i="5"/>
  <c r="BE154" i="5"/>
  <c r="BE162" i="5"/>
  <c r="BE163" i="5"/>
  <c r="BE157" i="5"/>
  <c r="BE158" i="5"/>
  <c r="BE159" i="5"/>
  <c r="BE160" i="5"/>
  <c r="BE161" i="5"/>
  <c r="BE18" i="5"/>
  <c r="BE19" i="5"/>
  <c r="BE20" i="5"/>
  <c r="BE21" i="5"/>
  <c r="BE22" i="5"/>
  <c r="BE23" i="5"/>
  <c r="AS37" i="5"/>
  <c r="AR28" i="5"/>
  <c r="AR29" i="5"/>
  <c r="AR30" i="5"/>
  <c r="AR31" i="5"/>
  <c r="AR32" i="5"/>
  <c r="AR33" i="5"/>
  <c r="AR34" i="5"/>
  <c r="AR35" i="5"/>
  <c r="AR36" i="5"/>
  <c r="AR46" i="5"/>
  <c r="AR39" i="5"/>
  <c r="AR40" i="5"/>
  <c r="AR41" i="5"/>
  <c r="AR42" i="5"/>
  <c r="AR43" i="5"/>
  <c r="AR44" i="5"/>
  <c r="AR45" i="5"/>
  <c r="AR64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77" i="5"/>
  <c r="AR66" i="5"/>
  <c r="AR67" i="5"/>
  <c r="AR68" i="5"/>
  <c r="AR69" i="5"/>
  <c r="AR70" i="5"/>
  <c r="AR71" i="5"/>
  <c r="AR13" i="5"/>
  <c r="AR14" i="5"/>
  <c r="AR74" i="5"/>
  <c r="AR11" i="5"/>
  <c r="AR15" i="5"/>
  <c r="AR90" i="5"/>
  <c r="AR91" i="5"/>
  <c r="AR92" i="5"/>
  <c r="AR93" i="5"/>
  <c r="AR88" i="5"/>
  <c r="AR89" i="5"/>
  <c r="AR79" i="5"/>
  <c r="AR80" i="5"/>
  <c r="AR81" i="5"/>
  <c r="AR82" i="5"/>
  <c r="AR83" i="5"/>
  <c r="AR84" i="5"/>
  <c r="AR85" i="5"/>
  <c r="AR86" i="5"/>
  <c r="AR87" i="5"/>
  <c r="AR106" i="5"/>
  <c r="AR107" i="5"/>
  <c r="AR95" i="5"/>
  <c r="AR96" i="5"/>
  <c r="AR97" i="5"/>
  <c r="AR104" i="5"/>
  <c r="AR98" i="5"/>
  <c r="AR99" i="5"/>
  <c r="AR100" i="5"/>
  <c r="AR101" i="5"/>
  <c r="AR102" i="5"/>
  <c r="AR126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5" i="5"/>
  <c r="AR139" i="5"/>
  <c r="AR128" i="5"/>
  <c r="AR129" i="5"/>
  <c r="AR130" i="5"/>
  <c r="AR131" i="5"/>
  <c r="AR132" i="5"/>
  <c r="AR133" i="5"/>
  <c r="AR134" i="5"/>
  <c r="AR135" i="5"/>
  <c r="AR136" i="5"/>
  <c r="AR137" i="5"/>
  <c r="AR138" i="5"/>
  <c r="AR155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62" i="5"/>
  <c r="AR163" i="5"/>
  <c r="AR158" i="5"/>
  <c r="AR159" i="5"/>
  <c r="AR160" i="5"/>
  <c r="AR161" i="5"/>
  <c r="AR18" i="5"/>
  <c r="AR19" i="5"/>
  <c r="AR20" i="5"/>
  <c r="AR21" i="5"/>
  <c r="AR22" i="5"/>
  <c r="AR23" i="5"/>
  <c r="AR24" i="5"/>
  <c r="AR37" i="5"/>
  <c r="F19" i="5"/>
  <c r="BA163" i="5"/>
  <c r="BA107" i="5"/>
  <c r="N28" i="5"/>
  <c r="N29" i="5"/>
  <c r="N30" i="5"/>
  <c r="N31" i="5"/>
  <c r="N32" i="5"/>
  <c r="N33" i="5"/>
  <c r="N34" i="5"/>
  <c r="N35" i="5"/>
  <c r="N36" i="5"/>
  <c r="N38" i="5"/>
  <c r="N46" i="5"/>
  <c r="N39" i="5"/>
  <c r="N40" i="5"/>
  <c r="N41" i="5"/>
  <c r="N42" i="5"/>
  <c r="N43" i="5"/>
  <c r="N44" i="5"/>
  <c r="N45" i="5"/>
  <c r="N47" i="5"/>
  <c r="N64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5" i="5"/>
  <c r="N77" i="5"/>
  <c r="N66" i="5"/>
  <c r="N67" i="5"/>
  <c r="N68" i="5"/>
  <c r="N69" i="5"/>
  <c r="N70" i="5"/>
  <c r="N71" i="5"/>
  <c r="N13" i="5"/>
  <c r="N14" i="5"/>
  <c r="N74" i="5"/>
  <c r="N11" i="5"/>
  <c r="N15" i="5"/>
  <c r="N78" i="5"/>
  <c r="N90" i="5"/>
  <c r="N91" i="5"/>
  <c r="N92" i="5"/>
  <c r="N93" i="5"/>
  <c r="N88" i="5"/>
  <c r="N89" i="5"/>
  <c r="N79" i="5"/>
  <c r="N80" i="5"/>
  <c r="N81" i="5"/>
  <c r="N82" i="5"/>
  <c r="N83" i="5"/>
  <c r="N84" i="5"/>
  <c r="N85" i="5"/>
  <c r="N86" i="5"/>
  <c r="N87" i="5"/>
  <c r="N94" i="5"/>
  <c r="N106" i="5"/>
  <c r="N107" i="5"/>
  <c r="N95" i="5"/>
  <c r="N96" i="5"/>
  <c r="N97" i="5"/>
  <c r="N104" i="5"/>
  <c r="N98" i="5"/>
  <c r="N99" i="5"/>
  <c r="N100" i="5"/>
  <c r="N101" i="5"/>
  <c r="N102" i="5"/>
  <c r="N108" i="5"/>
  <c r="N126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5" i="5"/>
  <c r="N127" i="5"/>
  <c r="N139" i="5"/>
  <c r="N128" i="5"/>
  <c r="N129" i="5"/>
  <c r="N130" i="5"/>
  <c r="N131" i="5"/>
  <c r="N132" i="5"/>
  <c r="N133" i="5"/>
  <c r="N134" i="5"/>
  <c r="N135" i="5"/>
  <c r="N136" i="5"/>
  <c r="N137" i="5"/>
  <c r="N138" i="5"/>
  <c r="N140" i="5"/>
  <c r="N155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62" i="5"/>
  <c r="N163" i="5"/>
  <c r="N157" i="5"/>
  <c r="N158" i="5"/>
  <c r="N159" i="5"/>
  <c r="N160" i="5"/>
  <c r="N161" i="5"/>
  <c r="N18" i="5"/>
  <c r="N19" i="5"/>
  <c r="N20" i="5"/>
  <c r="N21" i="5"/>
  <c r="N22" i="5"/>
  <c r="N23" i="5"/>
  <c r="N24" i="5"/>
  <c r="N37" i="5"/>
  <c r="E615" i="19"/>
  <c r="E920" i="19"/>
  <c r="E743" i="19"/>
  <c r="E1048" i="19"/>
  <c r="E1088" i="19"/>
  <c r="E1084" i="19"/>
  <c r="E1406" i="19"/>
  <c r="E899" i="19"/>
  <c r="E1447" i="19"/>
  <c r="E1611" i="19"/>
  <c r="E1479" i="19"/>
  <c r="E510" i="19"/>
  <c r="E677" i="19"/>
  <c r="E791" i="19"/>
  <c r="E1478" i="19"/>
  <c r="E1253" i="19"/>
  <c r="E905" i="19"/>
  <c r="E672" i="19"/>
  <c r="E1033" i="19"/>
  <c r="E800" i="19"/>
  <c r="E1816" i="19"/>
  <c r="E1788" i="19"/>
  <c r="E859" i="19"/>
  <c r="E886" i="19"/>
  <c r="E674" i="19"/>
  <c r="E1612" i="19"/>
  <c r="E1334" i="19"/>
  <c r="E906" i="19"/>
  <c r="E1382" i="19"/>
  <c r="E965" i="19"/>
  <c r="E282" i="19"/>
  <c r="E189" i="19"/>
  <c r="E1179" i="19"/>
  <c r="E946" i="19"/>
  <c r="E1307" i="19"/>
  <c r="E1074" i="19"/>
  <c r="E1314" i="19"/>
  <c r="E150" i="19"/>
  <c r="E1552" i="19"/>
  <c r="E1172" i="19"/>
  <c r="E1248" i="19"/>
  <c r="E318" i="19"/>
  <c r="E1809" i="19"/>
  <c r="E1673" i="19"/>
  <c r="E1054" i="19"/>
  <c r="E227" i="19"/>
  <c r="E236" i="19"/>
  <c r="E559" i="19"/>
  <c r="E623" i="19"/>
  <c r="E1529" i="19"/>
  <c r="E695" i="19"/>
  <c r="E714" i="19"/>
  <c r="E831" i="19"/>
  <c r="E962" i="19"/>
  <c r="E1697" i="19"/>
  <c r="E1400" i="19"/>
  <c r="E1702" i="19"/>
  <c r="E1218" i="19"/>
  <c r="E1272" i="19"/>
  <c r="E869" i="19"/>
  <c r="E787" i="19"/>
  <c r="E25" i="19"/>
  <c r="E1050" i="19"/>
  <c r="E1753" i="19"/>
  <c r="E857" i="19"/>
  <c r="E750" i="19"/>
  <c r="E985" i="19"/>
  <c r="E1348" i="19"/>
  <c r="E873" i="19"/>
  <c r="E1721" i="19"/>
  <c r="E1095" i="19"/>
  <c r="E924" i="19"/>
  <c r="E1739" i="19"/>
  <c r="E1013" i="19"/>
  <c r="E1589" i="19"/>
  <c r="E1860" i="19"/>
  <c r="E1072" i="19"/>
  <c r="E1116" i="19"/>
  <c r="E430" i="19"/>
  <c r="E570" i="19"/>
  <c r="E1761" i="19"/>
  <c r="E719" i="19"/>
  <c r="E853" i="19"/>
  <c r="E975" i="19"/>
  <c r="E1830" i="19"/>
  <c r="E1032" i="19"/>
  <c r="E1731" i="19"/>
  <c r="E518" i="19"/>
  <c r="E1205" i="19"/>
  <c r="E887" i="19"/>
  <c r="E982" i="19"/>
  <c r="E711" i="19"/>
  <c r="E380" i="19"/>
  <c r="E441" i="19"/>
  <c r="E447" i="19"/>
  <c r="E749" i="19"/>
  <c r="E1063" i="19"/>
  <c r="E1482" i="19"/>
  <c r="E1134" i="19"/>
  <c r="E1548" i="19"/>
  <c r="E1182" i="19"/>
  <c r="E1477" i="19"/>
  <c r="E1444" i="19"/>
  <c r="E958" i="19"/>
  <c r="E709" i="19"/>
  <c r="E1778" i="19"/>
  <c r="E1725" i="19"/>
  <c r="E1364" i="19"/>
  <c r="E547" i="19"/>
  <c r="E462" i="19"/>
  <c r="E195" i="19"/>
  <c r="E1591" i="19"/>
  <c r="E865" i="19"/>
  <c r="E979" i="19"/>
  <c r="E1500" i="19"/>
  <c r="E1797" i="19"/>
  <c r="E1206" i="19"/>
  <c r="E474" i="19"/>
  <c r="E444" i="19"/>
  <c r="E1550" i="19"/>
  <c r="E1629" i="19"/>
  <c r="E410" i="19"/>
  <c r="E385" i="19"/>
  <c r="E565" i="19"/>
  <c r="E649" i="19"/>
  <c r="E1415" i="19"/>
  <c r="E777" i="19"/>
  <c r="E1543" i="19"/>
  <c r="E1124" i="19"/>
  <c r="E1356" i="19"/>
  <c r="E1362" i="19"/>
  <c r="E1666" i="19"/>
  <c r="E665" i="19"/>
  <c r="E701" i="19"/>
  <c r="E1524" i="19"/>
  <c r="E1521" i="19"/>
  <c r="E1669" i="19"/>
  <c r="E1884" i="19"/>
  <c r="E538" i="19"/>
  <c r="E30" i="19"/>
  <c r="E923" i="19"/>
  <c r="E690" i="19"/>
  <c r="E1051" i="19"/>
  <c r="E818" i="19"/>
  <c r="E802" i="19"/>
  <c r="E406" i="19"/>
  <c r="E1040" i="19"/>
  <c r="E1774" i="19"/>
  <c r="E1223" i="19"/>
  <c r="E574" i="19"/>
  <c r="E1841" i="19"/>
  <c r="E718" i="19"/>
  <c r="E1228" i="19"/>
  <c r="E540" i="19"/>
  <c r="E471" i="19"/>
  <c r="E379" i="19"/>
  <c r="E1865" i="19"/>
  <c r="E1105" i="19"/>
  <c r="E1045" i="19"/>
  <c r="E1329" i="19"/>
  <c r="E1875" i="19"/>
  <c r="E1569" i="19"/>
  <c r="E1768" i="19"/>
  <c r="E888" i="19"/>
  <c r="E1844" i="19"/>
  <c r="E810" i="19"/>
  <c r="E1247" i="19"/>
  <c r="E1701" i="19"/>
  <c r="E1018" i="19"/>
  <c r="E28" i="19"/>
  <c r="E945" i="19"/>
  <c r="E1132" i="19"/>
  <c r="E1616" i="19"/>
  <c r="E1534" i="19"/>
  <c r="E729" i="19"/>
  <c r="E1760" i="19"/>
  <c r="E1376" i="19"/>
  <c r="E910" i="19"/>
  <c r="E1121" i="19"/>
  <c r="E1603" i="19"/>
  <c r="E1738" i="19"/>
  <c r="E1540" i="19"/>
  <c r="E1588" i="19"/>
  <c r="E1707" i="19"/>
  <c r="E1125" i="19"/>
  <c r="E1211" i="19"/>
  <c r="E1446" i="19"/>
  <c r="E208" i="19"/>
  <c r="E875" i="19"/>
  <c r="E1165" i="19"/>
  <c r="E1003" i="19"/>
  <c r="E1508" i="19"/>
  <c r="E627" i="19"/>
  <c r="E1733" i="19"/>
  <c r="E1455" i="19"/>
  <c r="E957" i="19"/>
  <c r="E1016" i="19"/>
  <c r="E1801" i="19"/>
  <c r="E970" i="19"/>
  <c r="E242" i="19"/>
  <c r="E366" i="19"/>
  <c r="E512" i="19"/>
  <c r="E219" i="19"/>
  <c r="E1471" i="19"/>
  <c r="E1151" i="19"/>
  <c r="E1450" i="19"/>
  <c r="E1279" i="19"/>
  <c r="E671" i="19"/>
  <c r="E1075" i="19"/>
  <c r="E1355" i="19"/>
  <c r="E625" i="19"/>
  <c r="E1082" i="19"/>
  <c r="E770" i="19"/>
  <c r="E959" i="19"/>
  <c r="E1798" i="19"/>
  <c r="E988" i="19"/>
  <c r="E552" i="19"/>
  <c r="E1467" i="19"/>
  <c r="E1634" i="19"/>
  <c r="E1335" i="19"/>
  <c r="E1368" i="19"/>
  <c r="E730" i="19"/>
  <c r="E1038" i="19"/>
  <c r="E669" i="19"/>
  <c r="E733" i="19"/>
  <c r="E112" i="19"/>
  <c r="E138" i="19"/>
  <c r="E1740" i="19"/>
  <c r="E1374" i="19"/>
  <c r="E40" i="19"/>
  <c r="E74" i="19"/>
  <c r="E90" i="19"/>
  <c r="E1136" i="19"/>
  <c r="E415" i="19"/>
  <c r="E139" i="19"/>
  <c r="E664" i="19"/>
  <c r="E667" i="19"/>
  <c r="E1449" i="19"/>
  <c r="E795" i="19"/>
  <c r="E1577" i="19"/>
  <c r="E1305" i="19"/>
  <c r="E1839" i="19"/>
  <c r="E1527" i="19"/>
  <c r="E1340" i="19"/>
  <c r="E737" i="19"/>
  <c r="E1671" i="19"/>
  <c r="E1680" i="19"/>
  <c r="E1516" i="19"/>
  <c r="E1222" i="19"/>
  <c r="E234" i="19"/>
  <c r="E293" i="19"/>
  <c r="E108" i="19"/>
  <c r="E1430" i="19"/>
  <c r="E1608" i="19"/>
  <c r="E1681" i="19"/>
  <c r="E849" i="19"/>
  <c r="E822" i="19"/>
  <c r="E1153" i="19"/>
  <c r="E1076" i="19"/>
  <c r="E1375" i="19"/>
  <c r="E1874" i="19"/>
  <c r="E1409" i="19"/>
  <c r="E1239" i="19"/>
  <c r="E1142" i="19"/>
  <c r="E1209" i="19"/>
  <c r="E161" i="19"/>
  <c r="E1551" i="19"/>
  <c r="E1363" i="19"/>
  <c r="E1360" i="19"/>
  <c r="E1068" i="19"/>
  <c r="E1488" i="19"/>
  <c r="E1037" i="19"/>
  <c r="E864" i="19"/>
  <c r="E1598" i="19"/>
  <c r="E1624" i="19"/>
  <c r="E1267" i="19"/>
  <c r="E1581" i="19"/>
  <c r="E1840" i="19"/>
  <c r="E1582" i="19"/>
  <c r="E1262" i="19"/>
  <c r="E1316" i="19"/>
  <c r="E1258" i="19"/>
  <c r="E1614" i="19"/>
  <c r="E464" i="19"/>
  <c r="E619" i="19"/>
  <c r="E1780" i="19"/>
  <c r="E747" i="19"/>
  <c r="E670" i="19"/>
  <c r="E826" i="19"/>
  <c r="E1229" i="19"/>
  <c r="E635" i="19"/>
  <c r="E1691" i="19"/>
  <c r="E991" i="19"/>
  <c r="E1637" i="19"/>
  <c r="E1169" i="19"/>
  <c r="E498" i="19"/>
  <c r="E1277" i="19"/>
  <c r="E334" i="19"/>
  <c r="E95" i="19"/>
  <c r="E1454" i="19"/>
  <c r="E1302" i="19"/>
  <c r="E158" i="19"/>
  <c r="E1633" i="19"/>
  <c r="E564" i="19"/>
  <c r="E645" i="19"/>
  <c r="E1519" i="19"/>
  <c r="E1730" i="19"/>
  <c r="E1727" i="19"/>
  <c r="E1204" i="19"/>
  <c r="E814" i="19"/>
  <c r="E1698" i="19"/>
  <c r="E1215" i="19"/>
  <c r="E545" i="19"/>
  <c r="E569" i="19"/>
  <c r="E475" i="19"/>
  <c r="E896" i="19"/>
  <c r="E647" i="19"/>
  <c r="E1024" i="19"/>
  <c r="E775" i="19"/>
  <c r="E1618" i="19"/>
  <c r="E1810" i="19"/>
  <c r="E841" i="19"/>
  <c r="E1776" i="19"/>
  <c r="E1688" i="19"/>
  <c r="E1605" i="19"/>
  <c r="E1026" i="19"/>
  <c r="E1080" i="19"/>
  <c r="E668" i="19"/>
  <c r="E1728" i="19"/>
  <c r="E206" i="19"/>
  <c r="E96" i="19"/>
  <c r="E1407" i="19"/>
  <c r="E1411" i="19"/>
  <c r="E1594" i="19"/>
  <c r="E49" i="19"/>
  <c r="E1413" i="19"/>
  <c r="E426" i="19"/>
  <c r="E241" i="19"/>
  <c r="E417" i="19"/>
  <c r="E1770" i="19"/>
  <c r="E362" i="19"/>
  <c r="E143" i="19"/>
  <c r="E319" i="19"/>
  <c r="E38" i="19"/>
  <c r="E708" i="19"/>
  <c r="E193" i="19"/>
  <c r="E1813" i="19"/>
  <c r="E1059" i="19"/>
  <c r="E1427" i="19"/>
  <c r="E636" i="19"/>
  <c r="E1276" i="19"/>
  <c r="E1336" i="19"/>
  <c r="E560" i="19"/>
  <c r="E1749" i="19"/>
  <c r="E691" i="19"/>
  <c r="E705" i="19"/>
  <c r="E364" i="19"/>
  <c r="E1533" i="19"/>
  <c r="E907" i="19"/>
  <c r="E263" i="19"/>
  <c r="E55" i="19"/>
  <c r="E435" i="19"/>
  <c r="E1553" i="19"/>
  <c r="E1880" i="19"/>
  <c r="E1096" i="19"/>
  <c r="E1070" i="19"/>
  <c r="E1352" i="19"/>
  <c r="E1109" i="19"/>
  <c r="E641" i="19"/>
  <c r="E1579" i="19"/>
  <c r="E863" i="19"/>
  <c r="E1672" i="19"/>
  <c r="E961" i="19"/>
  <c r="E342" i="19"/>
  <c r="E1772" i="19"/>
  <c r="E1208" i="19"/>
  <c r="E179" i="19"/>
  <c r="E1643" i="19"/>
  <c r="E1410" i="19"/>
  <c r="E1104" i="19"/>
  <c r="E724" i="19"/>
  <c r="E1232" i="19"/>
  <c r="E900" i="19"/>
  <c r="E1351" i="19"/>
  <c r="E1100" i="19"/>
  <c r="E1112" i="19"/>
  <c r="E915" i="19"/>
  <c r="E1342" i="19"/>
  <c r="E1260" i="19"/>
  <c r="E1197" i="19"/>
  <c r="E1696" i="19"/>
  <c r="E1502" i="19"/>
  <c r="E1185" i="19"/>
  <c r="E1380" i="19"/>
  <c r="E262" i="19"/>
  <c r="E1378" i="19"/>
  <c r="E1333" i="19"/>
  <c r="E1506" i="19"/>
  <c r="E1652" i="19"/>
  <c r="E977" i="19"/>
  <c r="E1804" i="19"/>
  <c r="E1138" i="19"/>
  <c r="E950" i="19"/>
  <c r="E983" i="19"/>
  <c r="E894" i="19"/>
  <c r="E1160" i="19"/>
  <c r="E136" i="19"/>
  <c r="E1789" i="19"/>
  <c r="E1655" i="19"/>
  <c r="E460" i="19"/>
  <c r="E1451" i="19"/>
  <c r="E1832" i="19"/>
  <c r="E414" i="19"/>
  <c r="E878" i="19"/>
  <c r="E286" i="19"/>
  <c r="E926" i="19"/>
  <c r="E1007" i="19"/>
  <c r="E1558" i="19"/>
  <c r="E1213" i="19"/>
  <c r="E1180" i="19"/>
  <c r="E740" i="19"/>
  <c r="E917" i="19"/>
  <c r="E1881" i="19"/>
  <c r="E68" i="19"/>
  <c r="E151" i="19"/>
  <c r="E292" i="19"/>
  <c r="E1359" i="19"/>
  <c r="E895" i="19"/>
  <c r="E1034" i="19"/>
  <c r="E1023" i="19"/>
  <c r="E1242" i="19"/>
  <c r="E643" i="19"/>
  <c r="E1019" i="19"/>
  <c r="E616" i="19"/>
  <c r="E666" i="19"/>
  <c r="E913" i="19"/>
  <c r="E1268" i="19"/>
  <c r="E1404" i="19"/>
  <c r="E1546" i="19"/>
  <c r="E65" i="19"/>
  <c r="E1562" i="19"/>
  <c r="E1824" i="19"/>
  <c r="E914" i="19"/>
  <c r="E681" i="19"/>
  <c r="E1042" i="19"/>
  <c r="E809" i="19"/>
  <c r="E784" i="19"/>
  <c r="E1646" i="19"/>
  <c r="E1261" i="19"/>
  <c r="E702" i="19"/>
  <c r="E1818" i="19"/>
  <c r="E1230" i="19"/>
  <c r="E1146" i="19"/>
  <c r="E1395" i="19"/>
  <c r="E852" i="19"/>
  <c r="E384" i="19"/>
  <c r="E27" i="19"/>
  <c r="E211" i="19"/>
  <c r="E715" i="19"/>
  <c r="E1091" i="19"/>
  <c r="E1299" i="19"/>
  <c r="E867" i="19"/>
  <c r="E1311" i="19"/>
  <c r="E105" i="19"/>
  <c r="E1167" i="19"/>
  <c r="E1601" i="19"/>
  <c r="E696" i="19"/>
  <c r="E21" i="19"/>
  <c r="E1339" i="19"/>
  <c r="E890" i="19"/>
  <c r="E411" i="19"/>
  <c r="E233" i="19"/>
  <c r="E79" i="19"/>
  <c r="E600" i="19"/>
  <c r="E848" i="19"/>
  <c r="E1403" i="19"/>
  <c r="E976" i="19"/>
  <c r="E1571" i="19"/>
  <c r="E839" i="19"/>
  <c r="E764" i="19"/>
  <c r="E1599" i="19"/>
  <c r="E1578" i="19"/>
  <c r="E652" i="19"/>
  <c r="E972" i="19"/>
  <c r="E813" i="19"/>
  <c r="E1619" i="19"/>
  <c r="E1501" i="19"/>
  <c r="E816" i="19"/>
  <c r="E1021" i="19"/>
  <c r="E1743" i="19"/>
  <c r="E1122" i="19"/>
  <c r="E1803" i="19"/>
  <c r="E1250" i="19"/>
  <c r="E861" i="19"/>
  <c r="E968" i="19"/>
  <c r="E1397" i="19"/>
  <c r="E626" i="19"/>
  <c r="E1682" i="19"/>
  <c r="E470" i="19"/>
  <c r="E1708" i="19"/>
  <c r="E1135" i="19"/>
  <c r="E392" i="19"/>
  <c r="E1292" i="19"/>
  <c r="E1718" i="19"/>
  <c r="E146" i="19"/>
  <c r="E1433" i="19"/>
  <c r="E1493" i="19"/>
  <c r="E1831" i="19"/>
  <c r="E1704" i="19"/>
  <c r="E542" i="19"/>
  <c r="E1141" i="19"/>
  <c r="E390" i="19"/>
  <c r="E1301" i="19"/>
  <c r="E1790" i="19"/>
  <c r="E1872" i="19"/>
  <c r="E731" i="19"/>
  <c r="E1453" i="19"/>
  <c r="E1195" i="19"/>
  <c r="E239" i="19"/>
  <c r="E45" i="19"/>
  <c r="E29" i="19"/>
  <c r="E1148" i="19"/>
  <c r="E639" i="19"/>
  <c r="E634" i="19"/>
  <c r="E767" i="19"/>
  <c r="E834" i="19"/>
  <c r="E938" i="19"/>
  <c r="E675" i="19"/>
  <c r="E528" i="19"/>
  <c r="E1273" i="19"/>
  <c r="E904" i="19"/>
  <c r="E1476" i="19"/>
  <c r="E1869" i="19"/>
  <c r="E847" i="19"/>
  <c r="E393" i="19"/>
  <c r="E1489" i="19"/>
  <c r="E748" i="19"/>
  <c r="E640" i="19"/>
  <c r="E929" i="19"/>
  <c r="E768" i="19"/>
  <c r="E1057" i="19"/>
  <c r="E1106" i="19"/>
  <c r="E1349" i="19"/>
  <c r="E1344" i="19"/>
  <c r="E1069" i="19"/>
  <c r="E1499" i="19"/>
  <c r="E1873" i="19"/>
  <c r="E1224" i="19"/>
  <c r="E1567" i="19"/>
  <c r="E1274" i="19"/>
  <c r="E620" i="19"/>
  <c r="E1807" i="19"/>
  <c r="E352" i="19"/>
  <c r="E932" i="19"/>
  <c r="E655" i="19"/>
  <c r="E1060" i="19"/>
  <c r="E815" i="19"/>
  <c r="E820" i="19"/>
  <c r="E1119" i="19"/>
  <c r="E1058" i="19"/>
  <c r="E278" i="19"/>
  <c r="E712" i="19"/>
  <c r="E1439" i="19"/>
  <c r="E1781" i="19"/>
  <c r="E1309" i="19"/>
  <c r="E1799" i="19"/>
  <c r="E509" i="19"/>
  <c r="E359" i="19"/>
  <c r="E1782" i="19"/>
  <c r="E819" i="19"/>
  <c r="E684" i="19"/>
  <c r="E984" i="19"/>
  <c r="E1429" i="19"/>
  <c r="E1650" i="19"/>
  <c r="E1847" i="19"/>
  <c r="E1014" i="19"/>
  <c r="E806" i="19"/>
  <c r="E1866" i="19"/>
  <c r="E911" i="19"/>
  <c r="E1565" i="19"/>
  <c r="E1254" i="19"/>
  <c r="E378" i="19"/>
  <c r="E472" i="19"/>
  <c r="E314" i="19"/>
  <c r="E191" i="19"/>
  <c r="E720" i="19"/>
  <c r="E1087" i="19"/>
  <c r="E1523" i="19"/>
  <c r="E1786" i="19"/>
  <c r="E630" i="19"/>
  <c r="E1821" i="19"/>
  <c r="E338" i="19"/>
  <c r="E388" i="19"/>
  <c r="E1286" i="19"/>
  <c r="E1061" i="19"/>
  <c r="E274" i="19"/>
  <c r="E1632" i="19"/>
  <c r="E884" i="19"/>
  <c r="E646" i="19"/>
  <c r="E1012" i="19"/>
  <c r="E1149" i="19"/>
  <c r="E1077" i="19"/>
  <c r="E1556" i="19"/>
  <c r="E971" i="19"/>
  <c r="E1861" i="19"/>
  <c r="E1347" i="19"/>
  <c r="E713" i="19"/>
  <c r="E877" i="19"/>
  <c r="E1143" i="19"/>
  <c r="E50" i="19"/>
  <c r="E98" i="19"/>
  <c r="E71" i="19"/>
  <c r="E803" i="19"/>
  <c r="E1683" i="19"/>
  <c r="E753" i="19"/>
  <c r="E1811" i="19"/>
  <c r="E1009" i="19"/>
  <c r="E1128" i="19"/>
  <c r="E874" i="19"/>
  <c r="E1318" i="19"/>
  <c r="E1288" i="19"/>
  <c r="E1791" i="19"/>
  <c r="E939" i="19"/>
  <c r="E798" i="19"/>
  <c r="E1833" i="19"/>
  <c r="E467" i="19"/>
  <c r="E1654" i="19"/>
  <c r="E794" i="19"/>
  <c r="E1127" i="19"/>
  <c r="E1432" i="19"/>
  <c r="E1255" i="19"/>
  <c r="E1560" i="19"/>
  <c r="E1097" i="19"/>
  <c r="E782" i="19"/>
  <c r="E1319" i="19"/>
  <c r="E1587" i="19"/>
  <c r="E1481" i="19"/>
  <c r="E1720" i="19"/>
  <c r="E1513" i="19"/>
  <c r="E8" i="19"/>
  <c r="E1495" i="19"/>
  <c r="E682" i="19"/>
  <c r="E1853" i="19"/>
  <c r="E550" i="19"/>
  <c r="E1417" i="19"/>
  <c r="E1184" i="19"/>
  <c r="E1545" i="19"/>
  <c r="E1312" i="19"/>
  <c r="E759" i="19"/>
  <c r="E1717" i="19"/>
  <c r="E868" i="19"/>
  <c r="E893" i="19"/>
  <c r="E692" i="19"/>
  <c r="E1421" i="19"/>
  <c r="E94" i="19"/>
  <c r="E707" i="19"/>
  <c r="E1377" i="19"/>
  <c r="E1785" i="19"/>
  <c r="E317" i="19"/>
  <c r="E81" i="19"/>
  <c r="E676" i="19"/>
  <c r="E1458" i="19"/>
  <c r="E804" i="19"/>
  <c r="E1586" i="19"/>
  <c r="E1323" i="19"/>
  <c r="E624" i="19"/>
  <c r="E1561" i="19"/>
  <c r="E534" i="19"/>
  <c r="E1266" i="19"/>
  <c r="E927" i="19"/>
  <c r="E1852" i="19"/>
  <c r="E1794" i="19"/>
  <c r="E1862" i="19"/>
  <c r="E284" i="19"/>
  <c r="E100" i="19"/>
  <c r="E1107" i="19"/>
  <c r="E1113" i="19"/>
  <c r="E1689" i="19"/>
  <c r="E1241" i="19"/>
  <c r="E725" i="19"/>
  <c r="E1385" i="19"/>
  <c r="E1390" i="19"/>
  <c r="E1607" i="19"/>
  <c r="E1173" i="19"/>
  <c r="E1724" i="19"/>
  <c r="E1722" i="19"/>
  <c r="E1398" i="19"/>
  <c r="E837" i="19"/>
  <c r="E898" i="19"/>
  <c r="E1621" i="19"/>
  <c r="E468" i="19"/>
  <c r="E1216" i="19"/>
  <c r="E1535" i="19"/>
  <c r="E1537" i="19"/>
  <c r="E1236" i="19"/>
  <c r="E1827" i="19"/>
  <c r="E306" i="19"/>
  <c r="E290" i="19"/>
  <c r="E372" i="19"/>
  <c r="E1604" i="19"/>
  <c r="E178" i="19"/>
  <c r="E226" i="19"/>
  <c r="E267" i="19"/>
  <c r="E1613" i="19"/>
  <c r="E457" i="19"/>
  <c r="E1437" i="19"/>
  <c r="E1486" i="19"/>
  <c r="E1684" i="19"/>
  <c r="E633" i="19"/>
  <c r="E1304" i="19"/>
  <c r="E1235" i="19"/>
  <c r="E254" i="19"/>
  <c r="E1126" i="19"/>
  <c r="E1056" i="19"/>
  <c r="E1667" i="19"/>
  <c r="E1322" i="19"/>
  <c r="E313" i="19"/>
  <c r="E1330" i="19"/>
  <c r="E1711" i="19"/>
  <c r="E1308" i="19"/>
  <c r="E231" i="19"/>
  <c r="E1130" i="19"/>
  <c r="E897" i="19"/>
  <c r="E783" i="19"/>
  <c r="E1245" i="19"/>
  <c r="E1837" i="19"/>
  <c r="E1676" i="19"/>
  <c r="E960" i="19"/>
  <c r="E967" i="19"/>
  <c r="E1757" i="19"/>
  <c r="E721" i="19"/>
  <c r="E1822" i="19"/>
  <c r="E78" i="19"/>
  <c r="E732" i="19"/>
  <c r="E699" i="19"/>
  <c r="E1651" i="19"/>
  <c r="E1779" i="19"/>
  <c r="E1168" i="19"/>
  <c r="E106" i="19"/>
  <c r="E1281" i="19"/>
  <c r="E58" i="19"/>
  <c r="E1729" i="19"/>
  <c r="E337" i="19"/>
  <c r="E1152" i="19"/>
  <c r="E1115" i="19"/>
  <c r="E631" i="19"/>
  <c r="E1641" i="19"/>
  <c r="E598" i="19"/>
  <c r="E817" i="19"/>
  <c r="E734" i="19"/>
  <c r="E1469" i="19"/>
  <c r="E214" i="19"/>
  <c r="E1145" i="19"/>
  <c r="E1293" i="19"/>
  <c r="E1695" i="19"/>
  <c r="E125" i="19"/>
  <c r="E934" i="19"/>
  <c r="E249" i="19"/>
  <c r="E258" i="19"/>
  <c r="E1625" i="19"/>
  <c r="E1394" i="19"/>
  <c r="E1509" i="19"/>
  <c r="E1214" i="19"/>
  <c r="E648" i="19"/>
  <c r="E1300" i="19"/>
  <c r="E508" i="19"/>
  <c r="E215" i="19"/>
  <c r="E1416" i="19"/>
  <c r="E1631" i="19"/>
  <c r="E476" i="19"/>
  <c r="E1317" i="19"/>
  <c r="E766" i="19"/>
  <c r="E978" i="19"/>
  <c r="E1001" i="19"/>
  <c r="E295" i="19"/>
  <c r="E746" i="19"/>
  <c r="E964" i="19"/>
  <c r="E881" i="19"/>
  <c r="E197" i="19"/>
  <c r="E1002" i="19"/>
  <c r="E941" i="19"/>
  <c r="E451" i="19"/>
  <c r="E130" i="19"/>
  <c r="E123" i="19"/>
  <c r="E35" i="19"/>
  <c r="E1426" i="19"/>
  <c r="E793" i="19"/>
  <c r="E728" i="19"/>
  <c r="E1198" i="19"/>
  <c r="E1474" i="19"/>
  <c r="E860" i="19"/>
  <c r="E566" i="19"/>
  <c r="E288" i="19"/>
  <c r="E1011" i="19"/>
  <c r="E1092" i="19"/>
  <c r="E438" i="19"/>
  <c r="E224" i="19"/>
  <c r="E621" i="19"/>
  <c r="E892" i="19"/>
  <c r="E1657" i="19"/>
  <c r="E413" i="19"/>
  <c r="E1327" i="19"/>
  <c r="E275" i="19"/>
  <c r="E177" i="19"/>
  <c r="E986" i="19"/>
  <c r="E387" i="19"/>
  <c r="E575" i="19"/>
  <c r="E1864" i="19"/>
  <c r="E1878" i="19"/>
  <c r="E433" i="19"/>
  <c r="E840" i="19"/>
  <c r="E229" i="19"/>
  <c r="E116" i="19"/>
  <c r="E1746" i="19"/>
  <c r="E103" i="19"/>
  <c r="E1320" i="19"/>
  <c r="E1022" i="19"/>
  <c r="E482" i="19"/>
  <c r="E751" i="19"/>
  <c r="E700" i="19"/>
  <c r="E916" i="19"/>
  <c r="E1851" i="19"/>
  <c r="E102" i="19"/>
  <c r="E453" i="19"/>
  <c r="E1767" i="19"/>
  <c r="E222" i="19"/>
  <c r="E744" i="19"/>
  <c r="E1325" i="19"/>
  <c r="E1793" i="19"/>
  <c r="E947" i="19"/>
  <c r="E1073" i="19"/>
  <c r="E1787" i="19"/>
  <c r="E1659" i="19"/>
  <c r="E885" i="19"/>
  <c r="E142" i="19"/>
  <c r="E1399" i="19"/>
  <c r="E1703" i="19"/>
  <c r="E1381" i="19"/>
  <c r="E1177" i="19"/>
  <c r="E1518" i="19"/>
  <c r="E1441" i="19"/>
  <c r="E785" i="19"/>
  <c r="E1773" i="19"/>
  <c r="E1383" i="19"/>
  <c r="E1609" i="19"/>
  <c r="E1490" i="19"/>
  <c r="E1528" i="19"/>
  <c r="E658" i="19"/>
  <c r="E1271" i="19"/>
  <c r="E622" i="19"/>
  <c r="E931" i="19"/>
  <c r="E1079" i="19"/>
  <c r="E856" i="19"/>
  <c r="E872" i="19"/>
  <c r="E685" i="19"/>
  <c r="E1463" i="19"/>
  <c r="E686" i="19"/>
  <c r="E1494" i="19"/>
  <c r="E93" i="19"/>
  <c r="E97" i="19"/>
  <c r="E1028" i="19"/>
  <c r="E1164" i="19"/>
  <c r="E580" i="19"/>
  <c r="E180" i="19"/>
  <c r="E812" i="19"/>
  <c r="E1520" i="19"/>
  <c r="E1758" i="19"/>
  <c r="E356" i="19"/>
  <c r="E434" i="19"/>
  <c r="E17" i="19"/>
  <c r="E1369" i="19"/>
  <c r="E882" i="19"/>
  <c r="E1653" i="19"/>
  <c r="E1163" i="19"/>
  <c r="E1663" i="19"/>
  <c r="E1445" i="19"/>
  <c r="E218" i="19"/>
  <c r="E61" i="19"/>
  <c r="E454" i="19"/>
  <c r="E1694" i="19"/>
  <c r="E154" i="19"/>
  <c r="E371" i="19"/>
  <c r="E349" i="19"/>
  <c r="E541" i="19"/>
  <c r="E531" i="19"/>
  <c r="E1491" i="19"/>
  <c r="E1159" i="19"/>
  <c r="E1819" i="19"/>
  <c r="E1623" i="19"/>
  <c r="E1715" i="19"/>
  <c r="E1252" i="19"/>
  <c r="E129" i="19"/>
  <c r="E131" i="19"/>
  <c r="E463" i="19"/>
  <c r="E1677" i="19"/>
  <c r="E60" i="19"/>
  <c r="E1170" i="19"/>
  <c r="E1296" i="19"/>
  <c r="E703" i="19"/>
  <c r="E1769" i="19"/>
  <c r="E769" i="19"/>
  <c r="E955" i="19"/>
  <c r="E1062" i="19"/>
  <c r="E72" i="19"/>
  <c r="E1465" i="19"/>
  <c r="E1203" i="19"/>
  <c r="E1428" i="19"/>
  <c r="E480" i="19"/>
  <c r="E880" i="19"/>
  <c r="E1843" i="19"/>
  <c r="E1201" i="19"/>
  <c r="E207" i="19"/>
  <c r="E628" i="19"/>
  <c r="E1848" i="19"/>
  <c r="E659" i="19"/>
  <c r="E370" i="19"/>
  <c r="E1099" i="19"/>
  <c r="E46" i="19"/>
  <c r="E343" i="19"/>
  <c r="E461" i="19"/>
  <c r="E1443" i="19"/>
  <c r="E520" i="19"/>
  <c r="E245" i="19"/>
  <c r="E429" i="19"/>
  <c r="E1808" i="19"/>
  <c r="E1297" i="19"/>
  <c r="E1564" i="19"/>
  <c r="E829" i="19"/>
  <c r="E632" i="19"/>
  <c r="E477" i="19"/>
  <c r="E445" i="19"/>
  <c r="E780" i="19"/>
  <c r="E344" i="19"/>
  <c r="E842" i="19"/>
  <c r="E833" i="19"/>
  <c r="E185" i="19"/>
  <c r="E604" i="19"/>
  <c r="E1144" i="19"/>
  <c r="E173" i="19"/>
  <c r="E421" i="19"/>
  <c r="E1823" i="19"/>
  <c r="E489" i="19"/>
  <c r="E1154" i="19"/>
  <c r="E113" i="19"/>
  <c r="E369" i="19"/>
  <c r="E912" i="19"/>
  <c r="E781" i="19"/>
  <c r="E1512" i="19"/>
  <c r="E776" i="19"/>
  <c r="E1434" i="19"/>
  <c r="E871" i="19"/>
  <c r="E1600" i="19"/>
  <c r="E1472" i="19"/>
  <c r="E1775" i="19"/>
  <c r="E1161" i="19"/>
  <c r="E1745" i="19"/>
  <c r="E683" i="19"/>
  <c r="E1391" i="19"/>
  <c r="E1435" i="19"/>
  <c r="E811" i="19"/>
  <c r="E1257" i="19"/>
  <c r="E773" i="19"/>
  <c r="E823" i="19"/>
  <c r="E1343" i="19"/>
  <c r="E350" i="19"/>
  <c r="E1475" i="19"/>
  <c r="E1131" i="19"/>
  <c r="E1315" i="19"/>
  <c r="E1025" i="19"/>
  <c r="E456" i="19"/>
  <c r="E891" i="19"/>
  <c r="E209" i="19"/>
  <c r="E568" i="19"/>
  <c r="E244" i="19"/>
  <c r="E1386" i="19"/>
  <c r="E1346" i="19"/>
  <c r="E1157" i="19"/>
  <c r="E172" i="19"/>
  <c r="E1566" i="19"/>
  <c r="E1838" i="19"/>
  <c r="E524" i="19"/>
  <c r="E503" i="19"/>
  <c r="E109" i="19"/>
  <c r="E554" i="19"/>
  <c r="E322" i="19"/>
  <c r="E903" i="19"/>
  <c r="E1350" i="19"/>
  <c r="E694" i="19"/>
  <c r="E1372" i="19"/>
  <c r="E1438" i="19"/>
  <c r="E556" i="19"/>
  <c r="E608" i="19"/>
  <c r="E281" i="19"/>
  <c r="E1748" i="19"/>
  <c r="E602" i="19"/>
  <c r="E544" i="19"/>
  <c r="E183" i="19"/>
  <c r="E127" i="19"/>
  <c r="E981" i="19"/>
  <c r="E405" i="19"/>
  <c r="E974" i="19"/>
  <c r="E1802" i="19"/>
  <c r="E1396" i="19"/>
  <c r="E1723" i="19"/>
  <c r="E1461" i="19"/>
  <c r="E1114" i="19"/>
  <c r="E341" i="19"/>
  <c r="E1249" i="19"/>
  <c r="E1656" i="19"/>
  <c r="E1418" i="19"/>
  <c r="E228" i="19"/>
  <c r="E1387" i="19"/>
  <c r="E980" i="19"/>
  <c r="E858" i="19"/>
  <c r="E64" i="19"/>
  <c r="E1585" i="19"/>
  <c r="E486" i="19"/>
  <c r="E204" i="19"/>
  <c r="E589" i="19"/>
  <c r="E1178" i="19"/>
  <c r="E358" i="19"/>
  <c r="E99" i="19"/>
  <c r="E557" i="19"/>
  <c r="E1584" i="19"/>
  <c r="E312" i="19"/>
  <c r="E778" i="19"/>
  <c r="E1574" i="19"/>
  <c r="E1193" i="19"/>
  <c r="E1510" i="19"/>
  <c r="E1030" i="19"/>
  <c r="E490" i="19"/>
  <c r="E774" i="19"/>
  <c r="E605" i="19"/>
  <c r="E591" i="19"/>
  <c r="E1648" i="19"/>
  <c r="E1405" i="19"/>
  <c r="E573" i="19"/>
  <c r="E483" i="19"/>
  <c r="E1850" i="19"/>
  <c r="E1635" i="19"/>
  <c r="E1269" i="19"/>
  <c r="E1796" i="19"/>
  <c r="E132" i="19"/>
  <c r="E855" i="19"/>
  <c r="E365" i="19"/>
  <c r="E252" i="19"/>
  <c r="E576" i="19"/>
  <c r="E516" i="19"/>
  <c r="E269" i="19"/>
  <c r="E316" i="19"/>
  <c r="E1373" i="19"/>
  <c r="E727" i="19"/>
  <c r="E1367" i="19"/>
  <c r="E297" i="19"/>
  <c r="E199" i="19"/>
  <c r="E201" i="19"/>
  <c r="E1039" i="19"/>
  <c r="E613" i="19"/>
  <c r="E990" i="19"/>
  <c r="E104" i="19"/>
  <c r="E745" i="19"/>
  <c r="E1826" i="19"/>
  <c r="E529" i="19"/>
  <c r="E283" i="19"/>
  <c r="E84" i="19"/>
  <c r="E412" i="19"/>
  <c r="E561" i="19"/>
  <c r="E1649" i="19"/>
  <c r="E1041" i="19"/>
  <c r="E973" i="19"/>
  <c r="E1642" i="19"/>
  <c r="E688" i="19"/>
  <c r="E585" i="19"/>
  <c r="E1597" i="19"/>
  <c r="E436" i="19"/>
  <c r="E107" i="19"/>
  <c r="E135" i="19"/>
  <c r="E618" i="19"/>
  <c r="E110" i="19"/>
  <c r="E484" i="19"/>
  <c r="E91" i="19"/>
  <c r="E355" i="19"/>
  <c r="E527" i="19"/>
  <c r="E866" i="19"/>
  <c r="E943" i="19"/>
  <c r="E1341" i="19"/>
  <c r="E1706" i="19"/>
  <c r="E653" i="19"/>
  <c r="E1140" i="19"/>
  <c r="E1020" i="19"/>
  <c r="E351" i="19"/>
  <c r="E797" i="19"/>
  <c r="E1137" i="19"/>
  <c r="E879" i="19"/>
  <c r="E149" i="19"/>
  <c r="E673" i="19"/>
  <c r="E1705" i="19"/>
  <c r="E1220" i="19"/>
  <c r="E739" i="19"/>
  <c r="E1440" i="19"/>
  <c r="E933" i="19"/>
  <c r="E1805" i="19"/>
  <c r="E134" i="19"/>
  <c r="E1338" i="19"/>
  <c r="E755" i="19"/>
  <c r="E963" i="19"/>
  <c r="E607" i="19"/>
  <c r="E1420" i="19"/>
  <c r="E1732" i="19"/>
  <c r="E1817" i="19"/>
  <c r="E657" i="19"/>
  <c r="E494" i="19"/>
  <c r="E1162" i="19"/>
  <c r="E821" i="19"/>
  <c r="E1303" i="19"/>
  <c r="E571" i="19"/>
  <c r="E1771" i="19"/>
  <c r="E167" i="19"/>
  <c r="E1225" i="19"/>
  <c r="E163" i="19"/>
  <c r="E418" i="19"/>
  <c r="E1424" i="19"/>
  <c r="E1326" i="19"/>
  <c r="E1834" i="19"/>
  <c r="E1110" i="19"/>
  <c r="E758" i="19"/>
  <c r="E1313" i="19"/>
  <c r="E63" i="19"/>
  <c r="E936" i="19"/>
  <c r="E1595" i="19"/>
  <c r="E1617" i="19"/>
  <c r="E551" i="19"/>
  <c r="E1264" i="19"/>
  <c r="E788" i="19"/>
  <c r="E85" i="19"/>
  <c r="E69" i="19"/>
  <c r="E329" i="19"/>
  <c r="E160" i="19"/>
  <c r="E1536" i="19"/>
  <c r="E850" i="19"/>
  <c r="E1102" i="19"/>
  <c r="E176" i="19"/>
  <c r="E1485" i="19"/>
  <c r="E1514" i="19"/>
  <c r="E1750" i="19"/>
  <c r="E400" i="19"/>
  <c r="E1765" i="19"/>
  <c r="E771" i="19"/>
  <c r="E937" i="19"/>
  <c r="E678" i="19"/>
  <c r="E1734" i="19"/>
  <c r="E128" i="19"/>
  <c r="E1029" i="19"/>
  <c r="E260" i="19"/>
  <c r="E409" i="19"/>
  <c r="E20" i="19"/>
  <c r="E1573" i="19"/>
  <c r="E155" i="19"/>
  <c r="E311" i="19"/>
  <c r="E680" i="19"/>
  <c r="E1610" i="19"/>
  <c r="E333" i="19"/>
  <c r="E1539" i="19"/>
  <c r="E1251" i="19"/>
  <c r="E1638" i="19"/>
  <c r="E742" i="19"/>
  <c r="E704" i="19"/>
  <c r="E354" i="19"/>
  <c r="E1555" i="19"/>
  <c r="E157" i="19"/>
  <c r="E1283" i="19"/>
  <c r="E1675" i="19"/>
  <c r="E796" i="19"/>
  <c r="E543" i="19"/>
  <c r="E1507" i="19"/>
  <c r="E1859" i="19"/>
  <c r="E1549" i="19"/>
  <c r="E521" i="19"/>
  <c r="E1678" i="19"/>
  <c r="E336" i="19"/>
  <c r="E952" i="19"/>
  <c r="E261" i="19"/>
  <c r="E33" i="19"/>
  <c r="E300" i="19"/>
  <c r="E277" i="19"/>
  <c r="E404" i="19"/>
  <c r="E18" i="19"/>
  <c r="E381" i="19"/>
  <c r="E760" i="19"/>
  <c r="E1464" i="19"/>
  <c r="E340" i="19"/>
  <c r="E148" i="19"/>
  <c r="E309" i="19"/>
  <c r="E1217" i="19"/>
  <c r="E76" i="19"/>
  <c r="E310" i="19"/>
  <c r="E391" i="19"/>
  <c r="E395" i="19"/>
  <c r="E1828" i="19"/>
  <c r="E294" i="19"/>
  <c r="E1829" i="19"/>
  <c r="E171" i="19"/>
  <c r="E1078" i="19"/>
  <c r="E1103" i="19"/>
  <c r="E1854" i="19"/>
  <c r="E285" i="19"/>
  <c r="E1176" i="19"/>
  <c r="E1557" i="19"/>
  <c r="E1108" i="19"/>
  <c r="E1456" i="19"/>
  <c r="E928" i="19"/>
  <c r="E1188" i="19"/>
  <c r="E1876" i="19"/>
  <c r="E870" i="19"/>
  <c r="E1202" i="19"/>
  <c r="E1111" i="19"/>
  <c r="E62" i="19"/>
  <c r="E373" i="19"/>
  <c r="E922" i="19"/>
  <c r="E1370" i="19"/>
  <c r="E1626" i="19"/>
  <c r="E12" i="19"/>
  <c r="E1709" i="19"/>
  <c r="E997" i="19"/>
  <c r="E1468" i="19"/>
  <c r="E248" i="19"/>
  <c r="E762" i="19"/>
  <c r="E487" i="19"/>
  <c r="E141" i="19"/>
  <c r="E1814" i="19"/>
  <c r="E663" i="19"/>
  <c r="E843" i="19"/>
  <c r="E862" i="19"/>
  <c r="E170" i="19"/>
  <c r="E953" i="19"/>
  <c r="E1867" i="19"/>
  <c r="E925" i="19"/>
  <c r="E200" i="19"/>
  <c r="E1496" i="19"/>
  <c r="E437" i="19"/>
  <c r="E259" i="19"/>
  <c r="E1280" i="19"/>
  <c r="E1353" i="19"/>
  <c r="E1483" i="19"/>
  <c r="E432" i="19"/>
  <c r="E1644" i="19"/>
  <c r="E1457" i="19"/>
  <c r="E1693" i="19"/>
  <c r="E166" i="19"/>
  <c r="E1836" i="19"/>
  <c r="E698" i="19"/>
  <c r="E1877" i="19"/>
  <c r="E1442" i="19"/>
  <c r="E159" i="19"/>
  <c r="E1640" i="19"/>
  <c r="E31" i="19"/>
  <c r="E398" i="19"/>
  <c r="E738" i="19"/>
  <c r="E617" i="19"/>
  <c r="E998" i="19"/>
  <c r="E32" i="19"/>
  <c r="E1422" i="19"/>
  <c r="E1783" i="19"/>
  <c r="E396" i="19"/>
  <c r="E517" i="19"/>
  <c r="E1686" i="19"/>
  <c r="E590" i="19"/>
  <c r="E901" i="19"/>
  <c r="E1662" i="19"/>
  <c r="E679" i="19"/>
  <c r="E548" i="19"/>
  <c r="E883" i="19"/>
  <c r="E511" i="19"/>
  <c r="E1306" i="19"/>
  <c r="E1221" i="19"/>
  <c r="E1139" i="19"/>
  <c r="E389" i="19"/>
  <c r="E1602" i="19"/>
  <c r="E1674" i="19"/>
  <c r="E1036" i="19"/>
  <c r="E407" i="19"/>
  <c r="E1389" i="19"/>
  <c r="E502" i="19"/>
  <c r="E1554" i="19"/>
  <c r="E1015" i="19"/>
  <c r="E828" i="19"/>
  <c r="E339" i="19"/>
  <c r="E761" i="19"/>
  <c r="E1365" i="19"/>
  <c r="E302" i="19"/>
  <c r="E506" i="19"/>
  <c r="E1081" i="19"/>
  <c r="E1736" i="19"/>
  <c r="E198" i="19"/>
  <c r="E1156" i="19"/>
  <c r="E188" i="19"/>
  <c r="E1542" i="19"/>
  <c r="E507" i="19"/>
  <c r="E303" i="19"/>
  <c r="E1795" i="19"/>
  <c r="E1008" i="19"/>
  <c r="E168" i="19"/>
  <c r="E287" i="19"/>
  <c r="E577" i="19"/>
  <c r="E539" i="19"/>
  <c r="E273" i="19"/>
  <c r="E525" i="19"/>
  <c r="E73" i="19"/>
  <c r="E1310" i="19"/>
  <c r="E1181" i="19"/>
  <c r="E291" i="19"/>
  <c r="E122" i="19"/>
  <c r="E383" i="19"/>
  <c r="E164" i="19"/>
  <c r="E1849" i="19"/>
  <c r="E717" i="19"/>
  <c r="E723" i="19"/>
  <c r="E1856" i="19"/>
  <c r="E697" i="19"/>
  <c r="E101" i="19"/>
  <c r="E1290" i="19"/>
  <c r="E1484" i="19"/>
  <c r="E629" i="19"/>
  <c r="E514" i="19"/>
  <c r="E921" i="19"/>
  <c r="E1665" i="19"/>
  <c r="E1505" i="19"/>
  <c r="E637" i="19"/>
  <c r="E1868" i="19"/>
  <c r="E1256" i="19"/>
  <c r="E1473" i="19"/>
  <c r="E930" i="19"/>
  <c r="E44" i="19"/>
  <c r="E999" i="19"/>
  <c r="E807" i="19"/>
  <c r="E1504" i="19"/>
  <c r="E1756" i="19"/>
  <c r="E1289" i="19"/>
  <c r="E1371" i="19"/>
  <c r="E902" i="19"/>
  <c r="E596" i="19"/>
  <c r="E1563" i="19"/>
  <c r="E1049" i="19"/>
  <c r="E1825" i="19"/>
  <c r="E397" i="19"/>
  <c r="E951" i="19"/>
  <c r="E1690" i="19"/>
  <c r="E1265" i="19"/>
  <c r="E1035" i="19"/>
  <c r="E1259" i="19"/>
  <c r="E1480" i="19"/>
  <c r="E763" i="19"/>
  <c r="E593" i="19"/>
  <c r="E642" i="19"/>
  <c r="E1559" i="19"/>
  <c r="E944" i="19"/>
  <c r="E583" i="19"/>
  <c r="E1227" i="19"/>
  <c r="E993" i="19"/>
  <c r="E1166" i="19"/>
  <c r="E26" i="19"/>
  <c r="E603" i="19"/>
  <c r="E67" i="19"/>
  <c r="E1764" i="19"/>
  <c r="E48" i="19"/>
  <c r="E175" i="19"/>
  <c r="E16" i="19"/>
  <c r="E789" i="19"/>
  <c r="E1031" i="19"/>
  <c r="E1366" i="19"/>
  <c r="E1592" i="19"/>
  <c r="E458" i="19"/>
  <c r="E253" i="19"/>
  <c r="E321" i="19"/>
  <c r="E323" i="19"/>
  <c r="E1186" i="19"/>
  <c r="E140" i="19"/>
  <c r="E223" i="19"/>
  <c r="E225" i="19"/>
  <c r="E83" i="19"/>
  <c r="E270" i="19"/>
  <c r="E181" i="19"/>
  <c r="E216" i="19"/>
  <c r="E1670" i="19"/>
  <c r="E854" i="19"/>
  <c r="E1412" i="19"/>
  <c r="E1879" i="19"/>
  <c r="E1101" i="19"/>
  <c r="E36" i="19"/>
  <c r="E1576" i="19"/>
  <c r="E1083" i="19"/>
  <c r="E1639" i="19"/>
  <c r="E523" i="19"/>
  <c r="E889" i="19"/>
  <c r="E1515" i="19"/>
  <c r="E1425" i="19"/>
  <c r="E1275" i="19"/>
  <c r="E465" i="19"/>
  <c r="E1615" i="19"/>
  <c r="E230" i="19"/>
  <c r="E459" i="19"/>
  <c r="E301" i="19"/>
  <c r="E1751" i="19"/>
  <c r="E118" i="19"/>
  <c r="E51" i="19"/>
  <c r="E706" i="19"/>
  <c r="E431" i="19"/>
  <c r="E1530" i="19"/>
  <c r="E119" i="19"/>
  <c r="E1337" i="19"/>
  <c r="E1321" i="19"/>
  <c r="E1845" i="19"/>
  <c r="E1052" i="19"/>
  <c r="E592" i="19"/>
  <c r="E513" i="19"/>
  <c r="E537" i="19"/>
  <c r="E13" i="19"/>
  <c r="E1240" i="19"/>
  <c r="E481" i="19"/>
  <c r="E505" i="19"/>
  <c r="E235" i="19"/>
  <c r="E265" i="19"/>
  <c r="E174" i="19"/>
  <c r="E1004" i="19"/>
  <c r="E152" i="19"/>
  <c r="E790" i="19"/>
  <c r="E1064" i="19"/>
  <c r="E736" i="19"/>
  <c r="E427" i="19"/>
  <c r="E995" i="19"/>
  <c r="E601" i="19"/>
  <c r="E1532" i="19"/>
  <c r="E328" i="19"/>
  <c r="E1645" i="19"/>
  <c r="E315" i="19"/>
  <c r="E1345" i="19"/>
  <c r="E754" i="19"/>
  <c r="E1175" i="19"/>
  <c r="E765" i="19"/>
  <c r="E353" i="19"/>
  <c r="E443" i="19"/>
  <c r="E741" i="19"/>
  <c r="E1487" i="19"/>
  <c r="E1835" i="19"/>
  <c r="E1855" i="19"/>
  <c r="E1282" i="19"/>
  <c r="E832" i="19"/>
  <c r="E1452" i="19"/>
  <c r="E1606" i="19"/>
  <c r="E594" i="19"/>
  <c r="E1187" i="19"/>
  <c r="D1" i="19"/>
  <c r="E237" i="19"/>
  <c r="E1212" i="19"/>
  <c r="E82" i="19"/>
  <c r="E500" i="19"/>
  <c r="E401" i="19"/>
  <c r="E1089" i="19"/>
  <c r="E519" i="19"/>
  <c r="E1298" i="19"/>
  <c r="E1294" i="19"/>
  <c r="E1295" i="19"/>
  <c r="E549" i="19"/>
  <c r="E756" i="19"/>
  <c r="E246" i="19"/>
  <c r="E54" i="19"/>
  <c r="E689" i="19"/>
  <c r="E271" i="19"/>
  <c r="E57" i="19"/>
  <c r="E169" i="19"/>
  <c r="E799" i="19"/>
  <c r="E1231" i="19"/>
  <c r="E137" i="19"/>
  <c r="E650" i="19"/>
  <c r="E47" i="19"/>
  <c r="E37" i="19"/>
  <c r="E1017" i="19"/>
  <c r="E586" i="19"/>
  <c r="E1820" i="19"/>
  <c r="E610" i="19"/>
  <c r="E256" i="19"/>
  <c r="E987" i="19"/>
  <c r="E1570" i="19"/>
  <c r="E488" i="19"/>
  <c r="E348" i="19"/>
  <c r="E11" i="19"/>
  <c r="E1679" i="19"/>
  <c r="E581" i="19"/>
  <c r="E597" i="19"/>
  <c r="E546" i="19"/>
  <c r="E1620" i="19"/>
  <c r="E1857" i="19"/>
  <c r="E1762" i="19"/>
  <c r="E1358" i="19"/>
  <c r="E579" i="19"/>
  <c r="E466" i="19"/>
  <c r="E238" i="19"/>
  <c r="E614" i="19"/>
  <c r="E255" i="19"/>
  <c r="E402" i="19"/>
  <c r="E217" i="19"/>
  <c r="E345" i="19"/>
  <c r="E716" i="19"/>
  <c r="E996" i="19"/>
  <c r="E496" i="19"/>
  <c r="E1393" i="19"/>
  <c r="E1044" i="19"/>
  <c r="E1517" i="19"/>
  <c r="E1699" i="19"/>
  <c r="E232" i="19"/>
  <c r="E424" i="19"/>
  <c r="E165" i="19"/>
  <c r="E1219" i="19"/>
  <c r="E1190" i="19"/>
  <c r="E553" i="19"/>
  <c r="E88" i="19"/>
  <c r="E1470" i="19"/>
  <c r="E39" i="19"/>
  <c r="E1010" i="19"/>
  <c r="E1129" i="19"/>
  <c r="E644" i="19"/>
  <c r="E478" i="19"/>
  <c r="E908" i="19"/>
  <c r="E1660" i="19"/>
  <c r="E1361" i="19"/>
  <c r="E257" i="19"/>
  <c r="E1735" i="19"/>
  <c r="E808" i="19"/>
  <c r="E251" i="19"/>
  <c r="E838" i="19"/>
  <c r="E1090" i="19"/>
  <c r="E1354" i="19"/>
  <c r="E212" i="19"/>
  <c r="E1763" i="19"/>
  <c r="E422" i="19"/>
  <c r="E1065" i="19"/>
  <c r="E439" i="19"/>
  <c r="E609" i="19"/>
  <c r="E423" i="19"/>
  <c r="E1766" i="19"/>
  <c r="E307" i="19"/>
  <c r="E276" i="19"/>
  <c r="E357" i="19"/>
  <c r="E1863" i="19"/>
  <c r="E213" i="19"/>
  <c r="E1583" i="19"/>
  <c r="E182" i="19"/>
  <c r="E1544" i="19"/>
  <c r="E638" i="19"/>
  <c r="E827" i="19"/>
  <c r="E940" i="19"/>
  <c r="E298" i="19"/>
  <c r="E1784" i="19"/>
  <c r="E654" i="19"/>
  <c r="E1719" i="19"/>
  <c r="E346" i="19"/>
  <c r="E992" i="19"/>
  <c r="E469" i="19"/>
  <c r="E1710" i="19"/>
  <c r="E24" i="19"/>
  <c r="E330" i="19"/>
  <c r="E240" i="19"/>
  <c r="E558" i="19"/>
  <c r="E34" i="19"/>
  <c r="E1189" i="19"/>
  <c r="E562" i="19"/>
  <c r="E1752" i="19"/>
  <c r="E1379" i="19"/>
  <c r="E836" i="19"/>
  <c r="E1401" i="19"/>
  <c r="E80" i="19"/>
  <c r="E289" i="19"/>
  <c r="E186" i="19"/>
  <c r="E493" i="19"/>
  <c r="E375" i="19"/>
  <c r="E89" i="19"/>
  <c r="E612" i="19"/>
  <c r="E1664" i="19"/>
  <c r="E1622" i="19"/>
  <c r="E572" i="19"/>
  <c r="E949" i="19"/>
  <c r="E145" i="19"/>
  <c r="E247" i="19"/>
  <c r="E942" i="19"/>
  <c r="E555" i="19"/>
  <c r="E56" i="19"/>
  <c r="E92" i="19"/>
  <c r="E588" i="19"/>
  <c r="E1117" i="19"/>
  <c r="E722" i="19"/>
  <c r="E948" i="19"/>
  <c r="E1522" i="19"/>
  <c r="E1384" i="19"/>
  <c r="E1066" i="19"/>
  <c r="E530" i="19"/>
  <c r="E1806" i="19"/>
  <c r="E75" i="19"/>
  <c r="E299" i="19"/>
  <c r="E296" i="19"/>
  <c r="E567" i="19"/>
  <c r="E1812" i="19"/>
  <c r="E1053" i="19"/>
  <c r="E202" i="19"/>
  <c r="E909" i="19"/>
  <c r="E1244" i="19"/>
  <c r="E1459" i="19"/>
  <c r="E660" i="19"/>
  <c r="E606" i="19"/>
  <c r="E1226" i="19"/>
  <c r="E440" i="19"/>
  <c r="E376" i="19"/>
  <c r="E693" i="19"/>
  <c r="E526" i="19"/>
  <c r="E1531" i="19"/>
  <c r="E203" i="19"/>
  <c r="E499" i="19"/>
  <c r="E1005" i="19"/>
  <c r="E147" i="19"/>
  <c r="E1580" i="19"/>
  <c r="E120" i="19"/>
  <c r="E153" i="19"/>
  <c r="E1085" i="19"/>
  <c r="E1685" i="19"/>
  <c r="E1423" i="19"/>
  <c r="E442" i="19"/>
  <c r="E325" i="19"/>
  <c r="E59" i="19"/>
  <c r="E190" i="19"/>
  <c r="E250" i="19"/>
  <c r="E1086" i="19"/>
  <c r="E70" i="19"/>
  <c r="E416" i="19"/>
  <c r="E1270" i="19"/>
  <c r="E1094" i="19"/>
  <c r="E1291" i="19"/>
  <c r="E1133" i="19"/>
  <c r="E1714" i="19"/>
  <c r="E726" i="19"/>
  <c r="E43" i="19"/>
  <c r="E305" i="19"/>
  <c r="E1285" i="19"/>
  <c r="E156" i="19"/>
  <c r="E1171" i="19"/>
  <c r="E515" i="19"/>
  <c r="E851" i="19"/>
  <c r="E1668" i="19"/>
  <c r="E1658" i="19"/>
  <c r="E954" i="19"/>
  <c r="E578" i="19"/>
  <c r="E1712" i="19"/>
  <c r="E266" i="19"/>
  <c r="E651" i="19"/>
  <c r="E845" i="19"/>
  <c r="E824" i="19"/>
  <c r="E114" i="19"/>
  <c r="E752" i="19"/>
  <c r="E656" i="19"/>
  <c r="E1331" i="19"/>
  <c r="E1328" i="19"/>
  <c r="E1541" i="19"/>
  <c r="E1324" i="19"/>
  <c r="E1196" i="19"/>
  <c r="E117" i="19"/>
  <c r="E582" i="19"/>
  <c r="E1800" i="19"/>
  <c r="E1590" i="19"/>
  <c r="E1055" i="19"/>
  <c r="E1043" i="19"/>
  <c r="E1448" i="19"/>
  <c r="E326" i="19"/>
  <c r="E1414" i="19"/>
  <c r="E455" i="19"/>
  <c r="E1842" i="19"/>
  <c r="E1234" i="19"/>
  <c r="E1883" i="19"/>
  <c r="E332" i="19"/>
  <c r="E1408" i="19"/>
  <c r="E735" i="19"/>
  <c r="E1503" i="19"/>
  <c r="E1526" i="19"/>
  <c r="E53" i="19"/>
  <c r="E243" i="19"/>
  <c r="E367" i="19"/>
  <c r="E1572" i="19"/>
  <c r="E779" i="19"/>
  <c r="E1027" i="19"/>
  <c r="E1636" i="19"/>
  <c r="E446" i="19"/>
  <c r="E1777" i="19"/>
  <c r="E126" i="19"/>
  <c r="E1284" i="19"/>
  <c r="E420" i="19"/>
  <c r="E522" i="19"/>
  <c r="E1858" i="19"/>
  <c r="E87" i="19"/>
  <c r="E1000" i="19"/>
  <c r="E805" i="19"/>
  <c r="E280" i="19"/>
  <c r="E918" i="19"/>
  <c r="E194" i="19"/>
  <c r="E587" i="19"/>
  <c r="E162" i="19"/>
  <c r="E19" i="19"/>
  <c r="E1388" i="19"/>
  <c r="E425" i="19"/>
  <c r="E403" i="19"/>
  <c r="E532" i="19"/>
  <c r="E452" i="19"/>
  <c r="E536" i="19"/>
  <c r="E360" i="19"/>
  <c r="E1067" i="19"/>
  <c r="E1460" i="19"/>
  <c r="E1755" i="19"/>
  <c r="E272" i="19"/>
  <c r="E327" i="19"/>
  <c r="E428" i="19"/>
  <c r="E41" i="19"/>
  <c r="E111" i="19"/>
  <c r="E1210" i="19"/>
  <c r="E1238" i="19"/>
  <c r="E1237" i="19"/>
  <c r="E687" i="19"/>
  <c r="E1882" i="19"/>
  <c r="E374" i="19"/>
  <c r="E1647" i="19"/>
  <c r="E264" i="19"/>
  <c r="E1093" i="19"/>
  <c r="E1199" i="19"/>
  <c r="E382" i="19"/>
  <c r="E335" i="19"/>
  <c r="E661" i="19"/>
  <c r="E1047" i="19"/>
  <c r="E492" i="19"/>
  <c r="E1661" i="19"/>
  <c r="E419" i="19"/>
  <c r="E1200" i="19"/>
  <c r="E1870" i="19"/>
  <c r="E77" i="19"/>
  <c r="E956" i="19"/>
  <c r="E1759" i="19"/>
  <c r="E1192" i="19"/>
  <c r="E192" i="19"/>
  <c r="E1497" i="19"/>
  <c r="E1692" i="19"/>
  <c r="E1118" i="19"/>
  <c r="E535" i="19"/>
  <c r="E1287" i="19"/>
  <c r="E377" i="19"/>
  <c r="E279" i="19"/>
  <c r="E1155" i="19"/>
  <c r="E1687" i="19"/>
  <c r="E1815" i="19"/>
  <c r="E485" i="19"/>
  <c r="E772" i="19"/>
  <c r="E121" i="19"/>
  <c r="E23" i="19"/>
  <c r="E1098" i="19"/>
  <c r="E1046" i="19"/>
  <c r="E1716" i="19"/>
  <c r="E1392" i="19"/>
  <c r="E473" i="19"/>
  <c r="E363" i="19"/>
  <c r="E1726" i="19"/>
  <c r="E220" i="19"/>
  <c r="E22" i="19"/>
  <c r="E1263" i="19"/>
  <c r="E1158" i="19"/>
  <c r="E196" i="19"/>
  <c r="E1885" i="19"/>
  <c r="E14" i="19"/>
  <c r="E1191" i="19"/>
  <c r="E9" i="19"/>
  <c r="E844" i="19"/>
  <c r="E1466" i="19"/>
  <c r="E504" i="19"/>
  <c r="E450" i="19"/>
  <c r="E710" i="19"/>
  <c r="E830" i="19"/>
  <c r="E324" i="19"/>
  <c r="E308" i="19"/>
  <c r="E1147" i="19"/>
  <c r="E368" i="19"/>
  <c r="E304" i="19"/>
  <c r="E15" i="19"/>
  <c r="E399" i="19"/>
  <c r="E184" i="19"/>
  <c r="E52" i="19"/>
  <c r="E86" i="19"/>
  <c r="E497" i="19"/>
  <c r="E1627" i="19"/>
  <c r="E187" i="19"/>
  <c r="E1713" i="19"/>
  <c r="E969" i="19"/>
  <c r="E599" i="19"/>
  <c r="E331" i="19"/>
  <c r="E1194" i="19"/>
  <c r="E42" i="19"/>
  <c r="E825" i="19"/>
  <c r="E1431" i="19"/>
  <c r="E1071" i="19"/>
  <c r="E491" i="19"/>
  <c r="E205" i="19"/>
  <c r="E876" i="19"/>
  <c r="E133" i="19"/>
  <c r="E584" i="19"/>
  <c r="E1332" i="19"/>
  <c r="E1492" i="19"/>
  <c r="E1233" i="19"/>
  <c r="E1511" i="19"/>
  <c r="E786" i="19"/>
  <c r="E1207" i="19"/>
  <c r="E835" i="19"/>
  <c r="E792" i="19"/>
  <c r="E1630" i="19"/>
  <c r="E448" i="19"/>
  <c r="E1120" i="19"/>
  <c r="E1846" i="19"/>
  <c r="E966" i="19"/>
  <c r="E1741" i="19"/>
  <c r="E757" i="19"/>
  <c r="E115" i="19"/>
  <c r="E347" i="19"/>
  <c r="E533" i="19"/>
  <c r="E144" i="19"/>
  <c r="E1525" i="19"/>
  <c r="E268" i="19"/>
  <c r="E124" i="19"/>
  <c r="E935" i="19"/>
  <c r="E1744" i="19"/>
  <c r="E1357" i="19"/>
  <c r="E662" i="19"/>
  <c r="E210" i="19"/>
  <c r="E1628" i="19"/>
  <c r="E479" i="19"/>
  <c r="E495" i="19"/>
  <c r="E1462" i="19"/>
  <c r="E1123" i="19"/>
  <c r="E10" i="19"/>
  <c r="E611" i="19"/>
  <c r="E1006" i="19"/>
  <c r="E1742" i="19"/>
  <c r="E1547" i="19"/>
  <c r="E1737" i="19"/>
  <c r="E989" i="19"/>
  <c r="E1278" i="19"/>
  <c r="E846" i="19"/>
  <c r="E1436" i="19"/>
  <c r="E449" i="19"/>
  <c r="E1419" i="19"/>
  <c r="E563" i="19"/>
  <c r="E320" i="19"/>
  <c r="E1754" i="19"/>
  <c r="E221" i="19"/>
  <c r="E1183" i="19"/>
  <c r="E394" i="19"/>
  <c r="E1402" i="19"/>
  <c r="E66" i="19"/>
  <c r="E1700" i="19"/>
  <c r="E361" i="19"/>
  <c r="E595" i="19"/>
  <c r="E994" i="19"/>
  <c r="E1150" i="19"/>
  <c r="E1246" i="19"/>
  <c r="E801" i="19"/>
  <c r="E1568" i="19"/>
  <c r="E1538" i="19"/>
  <c r="E1174" i="19"/>
  <c r="E1575" i="19"/>
  <c r="E1871" i="19"/>
  <c r="E1243" i="19"/>
  <c r="E1792" i="19"/>
  <c r="E919" i="19"/>
  <c r="E1596" i="19"/>
  <c r="E1747" i="19"/>
  <c r="E1593" i="19"/>
  <c r="E501" i="19"/>
  <c r="E386" i="19"/>
  <c r="E408" i="19"/>
  <c r="E1498" i="19"/>
  <c r="Q47" i="12" l="1"/>
  <c r="Q50" i="7"/>
  <c r="P50" i="7"/>
  <c r="G1" i="19"/>
  <c r="J1" i="19" s="1"/>
  <c r="P51" i="7"/>
  <c r="P54" i="7"/>
  <c r="Q51" i="12"/>
  <c r="Q54" i="7"/>
  <c r="Q53" i="7"/>
  <c r="Q50" i="12"/>
  <c r="P53" i="7"/>
  <c r="O155" i="7"/>
  <c r="Q152" i="12" s="1"/>
  <c r="O153" i="7"/>
  <c r="O159" i="7"/>
  <c r="Q156" i="12" s="1"/>
  <c r="O151" i="7"/>
  <c r="O150" i="7"/>
  <c r="AL6" i="5"/>
  <c r="BE6" i="5"/>
  <c r="H16" i="11" s="1"/>
  <c r="H17" i="11" s="1"/>
  <c r="D3" i="12"/>
  <c r="F93" i="5"/>
  <c r="F92" i="5"/>
  <c r="F91" i="5"/>
  <c r="F90" i="5"/>
  <c r="P155" i="7" l="1"/>
  <c r="Q159" i="7"/>
  <c r="Q155" i="7"/>
  <c r="P159" i="7"/>
  <c r="P151" i="7"/>
  <c r="Q148" i="12"/>
  <c r="Q150" i="7"/>
  <c r="Q147" i="12"/>
  <c r="P153" i="7"/>
  <c r="Q150" i="12"/>
  <c r="Q153" i="7"/>
  <c r="P150" i="7"/>
  <c r="Q151" i="7"/>
  <c r="AS90" i="5"/>
  <c r="D64" i="12"/>
  <c r="C66" i="12"/>
  <c r="D66" i="12"/>
  <c r="E66" i="12"/>
  <c r="F66" i="12"/>
  <c r="G66" i="12"/>
  <c r="H66" i="12"/>
  <c r="I66" i="12"/>
  <c r="J66" i="12"/>
  <c r="L66" i="12"/>
  <c r="M66" i="12"/>
  <c r="N66" i="12"/>
  <c r="O66" i="12"/>
  <c r="P66" i="12"/>
  <c r="C67" i="12"/>
  <c r="D67" i="12"/>
  <c r="E67" i="12"/>
  <c r="F67" i="12"/>
  <c r="G67" i="12"/>
  <c r="H67" i="12"/>
  <c r="I67" i="12"/>
  <c r="J67" i="12"/>
  <c r="L67" i="12"/>
  <c r="M67" i="12"/>
  <c r="N67" i="12"/>
  <c r="O67" i="12"/>
  <c r="P67" i="12"/>
  <c r="E65" i="12"/>
  <c r="F65" i="12"/>
  <c r="G65" i="12"/>
  <c r="H65" i="12"/>
  <c r="I65" i="12"/>
  <c r="J65" i="12"/>
  <c r="L65" i="12"/>
  <c r="M65" i="12"/>
  <c r="N65" i="12"/>
  <c r="O65" i="12"/>
  <c r="P65" i="12"/>
  <c r="D65" i="12"/>
  <c r="C65" i="12"/>
  <c r="A69" i="7"/>
  <c r="B69" i="7"/>
  <c r="C69" i="7"/>
  <c r="D69" i="7"/>
  <c r="E69" i="7"/>
  <c r="F69" i="7"/>
  <c r="G69" i="7"/>
  <c r="H69" i="7"/>
  <c r="J69" i="7"/>
  <c r="K69" i="7"/>
  <c r="L69" i="7"/>
  <c r="M69" i="7"/>
  <c r="N69" i="7"/>
  <c r="A70" i="7"/>
  <c r="B70" i="7"/>
  <c r="C70" i="7"/>
  <c r="D70" i="7"/>
  <c r="E70" i="7"/>
  <c r="F70" i="7"/>
  <c r="G70" i="7"/>
  <c r="H70" i="7"/>
  <c r="J70" i="7"/>
  <c r="K70" i="7"/>
  <c r="L70" i="7"/>
  <c r="M70" i="7"/>
  <c r="N70" i="7"/>
  <c r="A71" i="7"/>
  <c r="B71" i="7"/>
  <c r="C71" i="7"/>
  <c r="D71" i="7"/>
  <c r="E71" i="7"/>
  <c r="F71" i="7"/>
  <c r="G71" i="7"/>
  <c r="H71" i="7"/>
  <c r="J71" i="7"/>
  <c r="K71" i="7"/>
  <c r="L71" i="7"/>
  <c r="M71" i="7"/>
  <c r="N71" i="7"/>
  <c r="C68" i="7"/>
  <c r="D68" i="7"/>
  <c r="E68" i="7"/>
  <c r="F68" i="7"/>
  <c r="G68" i="7"/>
  <c r="H68" i="7"/>
  <c r="J68" i="7"/>
  <c r="K68" i="7"/>
  <c r="L68" i="7"/>
  <c r="M68" i="7"/>
  <c r="N68" i="7"/>
  <c r="B68" i="7"/>
  <c r="A68" i="7"/>
  <c r="A67" i="7"/>
  <c r="B67" i="7"/>
  <c r="C67" i="7"/>
  <c r="D67" i="7"/>
  <c r="E67" i="7"/>
  <c r="F67" i="7"/>
  <c r="G67" i="7"/>
  <c r="H67" i="7"/>
  <c r="J67" i="7"/>
  <c r="K67" i="7"/>
  <c r="L67" i="7"/>
  <c r="M67" i="7"/>
  <c r="N67" i="7"/>
  <c r="BA93" i="5"/>
  <c r="AT93" i="5"/>
  <c r="AS93" i="5"/>
  <c r="S93" i="5"/>
  <c r="R93" i="5"/>
  <c r="Q93" i="5"/>
  <c r="P93" i="5"/>
  <c r="O93" i="5"/>
  <c r="M93" i="5"/>
  <c r="L93" i="5"/>
  <c r="K93" i="5"/>
  <c r="J93" i="5"/>
  <c r="I93" i="5"/>
  <c r="H93" i="5"/>
  <c r="G93" i="5"/>
  <c r="BA92" i="5"/>
  <c r="AT92" i="5"/>
  <c r="AS92" i="5"/>
  <c r="S92" i="5"/>
  <c r="R92" i="5"/>
  <c r="Q92" i="5"/>
  <c r="P92" i="5"/>
  <c r="O92" i="5"/>
  <c r="M92" i="5"/>
  <c r="L92" i="5"/>
  <c r="K92" i="5"/>
  <c r="J92" i="5"/>
  <c r="I92" i="5"/>
  <c r="H92" i="5"/>
  <c r="G92" i="5"/>
  <c r="BA91" i="5"/>
  <c r="AT91" i="5"/>
  <c r="AS91" i="5"/>
  <c r="S91" i="5"/>
  <c r="R91" i="5"/>
  <c r="Q91" i="5"/>
  <c r="P91" i="5"/>
  <c r="O91" i="5"/>
  <c r="M91" i="5"/>
  <c r="L91" i="5"/>
  <c r="K91" i="5"/>
  <c r="J91" i="5"/>
  <c r="I91" i="5"/>
  <c r="H91" i="5"/>
  <c r="G91" i="5"/>
  <c r="AT90" i="5"/>
  <c r="S90" i="5"/>
  <c r="R90" i="5"/>
  <c r="Q90" i="5"/>
  <c r="P90" i="5"/>
  <c r="O90" i="5"/>
  <c r="M90" i="5"/>
  <c r="L90" i="5"/>
  <c r="K90" i="5"/>
  <c r="J90" i="5"/>
  <c r="I90" i="5"/>
  <c r="G90" i="5"/>
  <c r="AS21" i="5"/>
  <c r="AS20" i="5"/>
  <c r="AS19" i="5"/>
  <c r="AS18" i="5"/>
  <c r="AS28" i="5"/>
  <c r="AS29" i="5"/>
  <c r="AS30" i="5"/>
  <c r="AS31" i="5"/>
  <c r="AS32" i="5"/>
  <c r="AS33" i="5"/>
  <c r="AS34" i="5"/>
  <c r="AS35" i="5"/>
  <c r="AS36" i="5"/>
  <c r="AS46" i="5"/>
  <c r="AS39" i="5"/>
  <c r="AS40" i="5"/>
  <c r="AS41" i="5"/>
  <c r="AS42" i="5"/>
  <c r="AS43" i="5"/>
  <c r="AS44" i="5"/>
  <c r="AS45" i="5"/>
  <c r="AS64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77" i="5"/>
  <c r="AS66" i="5"/>
  <c r="AS67" i="5"/>
  <c r="AS68" i="5"/>
  <c r="AS69" i="5"/>
  <c r="AS70" i="5"/>
  <c r="AS71" i="5"/>
  <c r="AS13" i="5"/>
  <c r="AS14" i="5"/>
  <c r="AS74" i="5"/>
  <c r="AS11" i="5"/>
  <c r="AS15" i="5"/>
  <c r="AS88" i="5"/>
  <c r="AS89" i="5"/>
  <c r="AS79" i="5"/>
  <c r="AS80" i="5"/>
  <c r="AS81" i="5"/>
  <c r="AS82" i="5"/>
  <c r="AS83" i="5"/>
  <c r="AS84" i="5"/>
  <c r="AS85" i="5"/>
  <c r="AS86" i="5"/>
  <c r="AS87" i="5"/>
  <c r="AS106" i="5"/>
  <c r="AS107" i="5"/>
  <c r="AS95" i="5"/>
  <c r="AS96" i="5"/>
  <c r="AS97" i="5"/>
  <c r="AS104" i="5"/>
  <c r="AS98" i="5"/>
  <c r="AS99" i="5"/>
  <c r="AS100" i="5"/>
  <c r="AS101" i="5"/>
  <c r="AS102" i="5"/>
  <c r="AS126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5" i="5"/>
  <c r="AS139" i="5"/>
  <c r="AS128" i="5"/>
  <c r="AS129" i="5"/>
  <c r="AS130" i="5"/>
  <c r="AS131" i="5"/>
  <c r="AS132" i="5"/>
  <c r="AS133" i="5"/>
  <c r="AS134" i="5"/>
  <c r="AS135" i="5"/>
  <c r="AS136" i="5"/>
  <c r="AS137" i="5"/>
  <c r="AS138" i="5"/>
  <c r="AS155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62" i="5"/>
  <c r="AS163" i="5"/>
  <c r="AS157" i="5"/>
  <c r="AS158" i="5"/>
  <c r="AS159" i="5"/>
  <c r="AS160" i="5"/>
  <c r="AS161" i="5"/>
  <c r="AS22" i="5"/>
  <c r="AS23" i="5"/>
  <c r="AS24" i="5"/>
  <c r="N1" i="12"/>
  <c r="A1" i="12"/>
  <c r="C145" i="12"/>
  <c r="D145" i="12"/>
  <c r="E145" i="12"/>
  <c r="F145" i="12"/>
  <c r="G145" i="12"/>
  <c r="H145" i="12"/>
  <c r="I145" i="12"/>
  <c r="J145" i="12"/>
  <c r="L145" i="12"/>
  <c r="M145" i="12"/>
  <c r="N145" i="12"/>
  <c r="O145" i="12"/>
  <c r="P145" i="12"/>
  <c r="C146" i="12"/>
  <c r="D146" i="12"/>
  <c r="E146" i="12"/>
  <c r="F146" i="12"/>
  <c r="G146" i="12"/>
  <c r="H146" i="12"/>
  <c r="I146" i="12"/>
  <c r="J146" i="12"/>
  <c r="L146" i="12"/>
  <c r="M146" i="12"/>
  <c r="N146" i="12"/>
  <c r="O146" i="12"/>
  <c r="P146" i="12"/>
  <c r="A148" i="7"/>
  <c r="B148" i="7"/>
  <c r="C148" i="7"/>
  <c r="D148" i="7"/>
  <c r="E148" i="7"/>
  <c r="F148" i="7"/>
  <c r="G148" i="7"/>
  <c r="H148" i="7"/>
  <c r="J148" i="7"/>
  <c r="K148" i="7"/>
  <c r="L148" i="7"/>
  <c r="M148" i="7"/>
  <c r="N148" i="7"/>
  <c r="A149" i="7"/>
  <c r="B149" i="7"/>
  <c r="C149" i="7"/>
  <c r="D149" i="7"/>
  <c r="E149" i="7"/>
  <c r="F149" i="7"/>
  <c r="G149" i="7"/>
  <c r="H149" i="7"/>
  <c r="J149" i="7"/>
  <c r="K149" i="7"/>
  <c r="L149" i="7"/>
  <c r="M149" i="7"/>
  <c r="N149" i="7"/>
  <c r="AT23" i="5"/>
  <c r="AT24" i="5"/>
  <c r="F23" i="5"/>
  <c r="G23" i="5"/>
  <c r="H23" i="5"/>
  <c r="I23" i="5"/>
  <c r="J23" i="5"/>
  <c r="K23" i="5"/>
  <c r="L23" i="5"/>
  <c r="M23" i="5"/>
  <c r="O23" i="5"/>
  <c r="P23" i="5"/>
  <c r="Q23" i="5"/>
  <c r="R23" i="5"/>
  <c r="S23" i="5"/>
  <c r="G24" i="5"/>
  <c r="H24" i="5"/>
  <c r="I24" i="5"/>
  <c r="J24" i="5"/>
  <c r="K24" i="5"/>
  <c r="L24" i="5"/>
  <c r="M24" i="5"/>
  <c r="O24" i="5"/>
  <c r="P24" i="5"/>
  <c r="Q24" i="5"/>
  <c r="S24" i="5"/>
  <c r="O18" i="12"/>
  <c r="P18" i="12"/>
  <c r="O19" i="12"/>
  <c r="P19" i="12"/>
  <c r="O20" i="12"/>
  <c r="P20" i="12"/>
  <c r="O21" i="12"/>
  <c r="P21" i="12"/>
  <c r="O22" i="12"/>
  <c r="P22" i="12"/>
  <c r="O23" i="12"/>
  <c r="P23" i="12"/>
  <c r="O24" i="12"/>
  <c r="P24" i="12"/>
  <c r="O25" i="12"/>
  <c r="P25" i="12"/>
  <c r="O26" i="12"/>
  <c r="P26" i="12"/>
  <c r="O27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52" i="12"/>
  <c r="P52" i="12"/>
  <c r="O151" i="12"/>
  <c r="P151" i="12"/>
  <c r="O153" i="12"/>
  <c r="P153" i="12"/>
  <c r="O154" i="12"/>
  <c r="P154" i="12"/>
  <c r="O155" i="12"/>
  <c r="P155" i="12"/>
  <c r="O54" i="12"/>
  <c r="P54" i="12"/>
  <c r="O55" i="12"/>
  <c r="P55" i="12"/>
  <c r="O56" i="12"/>
  <c r="P56" i="12"/>
  <c r="O57" i="12"/>
  <c r="P57" i="12"/>
  <c r="O58" i="12"/>
  <c r="P58" i="12"/>
  <c r="O59" i="12"/>
  <c r="P59" i="12"/>
  <c r="O60" i="12"/>
  <c r="P60" i="12"/>
  <c r="O61" i="12"/>
  <c r="P61" i="12"/>
  <c r="O62" i="12"/>
  <c r="P62" i="12"/>
  <c r="O63" i="12"/>
  <c r="P63" i="12"/>
  <c r="O64" i="12"/>
  <c r="P64" i="12"/>
  <c r="O70" i="12"/>
  <c r="P70" i="12"/>
  <c r="O71" i="12"/>
  <c r="P71" i="12"/>
  <c r="O72" i="12"/>
  <c r="P72" i="12"/>
  <c r="O73" i="12"/>
  <c r="P73" i="12"/>
  <c r="O74" i="12"/>
  <c r="P74" i="12"/>
  <c r="O75" i="12"/>
  <c r="P75" i="12"/>
  <c r="O76" i="12"/>
  <c r="P76" i="12"/>
  <c r="O77" i="12"/>
  <c r="P77" i="12"/>
  <c r="O78" i="12"/>
  <c r="P78" i="12"/>
  <c r="O79" i="12"/>
  <c r="P79" i="12"/>
  <c r="O80" i="12"/>
  <c r="P80" i="12"/>
  <c r="O81" i="12"/>
  <c r="P81" i="12"/>
  <c r="O82" i="12"/>
  <c r="P82" i="12"/>
  <c r="O84" i="12"/>
  <c r="P84" i="12"/>
  <c r="O85" i="12"/>
  <c r="P85" i="12"/>
  <c r="O86" i="12"/>
  <c r="P86" i="12"/>
  <c r="O87" i="12"/>
  <c r="P87" i="12"/>
  <c r="O88" i="12"/>
  <c r="P88" i="12"/>
  <c r="O89" i="12"/>
  <c r="P89" i="12"/>
  <c r="O90" i="12"/>
  <c r="P90" i="12"/>
  <c r="O91" i="12"/>
  <c r="P91" i="12"/>
  <c r="O92" i="12"/>
  <c r="P92" i="12"/>
  <c r="O93" i="12"/>
  <c r="P93" i="12"/>
  <c r="O94" i="12"/>
  <c r="P94" i="12"/>
  <c r="O95" i="12"/>
  <c r="P95" i="12"/>
  <c r="O96" i="12"/>
  <c r="P96" i="12"/>
  <c r="O97" i="12"/>
  <c r="P97" i="12"/>
  <c r="O98" i="12"/>
  <c r="P98" i="12"/>
  <c r="O99" i="12"/>
  <c r="P99" i="12"/>
  <c r="O100" i="12"/>
  <c r="P100" i="12"/>
  <c r="O101" i="12"/>
  <c r="P101" i="12"/>
  <c r="O103" i="12"/>
  <c r="P103" i="12"/>
  <c r="O104" i="12"/>
  <c r="P104" i="12"/>
  <c r="O105" i="12"/>
  <c r="P105" i="12"/>
  <c r="O106" i="12"/>
  <c r="P106" i="12"/>
  <c r="O107" i="12"/>
  <c r="P107" i="12"/>
  <c r="O108" i="12"/>
  <c r="P108" i="12"/>
  <c r="O109" i="12"/>
  <c r="P109" i="12"/>
  <c r="O110" i="12"/>
  <c r="P110" i="12"/>
  <c r="O111" i="12"/>
  <c r="P111" i="12"/>
  <c r="O112" i="12"/>
  <c r="P112" i="12"/>
  <c r="O113" i="12"/>
  <c r="P113" i="12"/>
  <c r="O114" i="12"/>
  <c r="P114" i="12"/>
  <c r="O116" i="12"/>
  <c r="P116" i="12"/>
  <c r="O117" i="12"/>
  <c r="P117" i="12"/>
  <c r="O118" i="12"/>
  <c r="P118" i="12"/>
  <c r="O119" i="12"/>
  <c r="P119" i="12"/>
  <c r="O120" i="12"/>
  <c r="P120" i="12"/>
  <c r="O121" i="12"/>
  <c r="P121" i="12"/>
  <c r="O122" i="12"/>
  <c r="P122" i="12"/>
  <c r="O123" i="12"/>
  <c r="P123" i="12"/>
  <c r="O124" i="12"/>
  <c r="P124" i="12"/>
  <c r="O125" i="12"/>
  <c r="P125" i="12"/>
  <c r="O126" i="12"/>
  <c r="P126" i="12"/>
  <c r="O127" i="12"/>
  <c r="P127" i="12"/>
  <c r="O128" i="12"/>
  <c r="P128" i="12"/>
  <c r="O129" i="12"/>
  <c r="P129" i="12"/>
  <c r="O130" i="12"/>
  <c r="P130" i="12"/>
  <c r="O132" i="12"/>
  <c r="P132" i="12"/>
  <c r="O133" i="12"/>
  <c r="P133" i="12"/>
  <c r="O134" i="12"/>
  <c r="P134" i="12"/>
  <c r="O135" i="12"/>
  <c r="P135" i="12"/>
  <c r="O136" i="12"/>
  <c r="P136" i="12"/>
  <c r="O137" i="12"/>
  <c r="P137" i="12"/>
  <c r="O138" i="12"/>
  <c r="P138" i="12"/>
  <c r="O140" i="12"/>
  <c r="P140" i="12"/>
  <c r="O141" i="12"/>
  <c r="P141" i="12"/>
  <c r="O142" i="12"/>
  <c r="P142" i="12"/>
  <c r="O143" i="12"/>
  <c r="P143" i="12"/>
  <c r="O144" i="12"/>
  <c r="P144" i="12"/>
  <c r="O14" i="12"/>
  <c r="P14" i="12"/>
  <c r="O15" i="12"/>
  <c r="P15" i="12"/>
  <c r="O16" i="12"/>
  <c r="P16" i="12"/>
  <c r="O17" i="12"/>
  <c r="P17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3" i="12"/>
  <c r="P3" i="12"/>
  <c r="G39" i="5"/>
  <c r="H39" i="5"/>
  <c r="I39" i="5"/>
  <c r="J39" i="5"/>
  <c r="K39" i="5"/>
  <c r="L39" i="5"/>
  <c r="M39" i="5"/>
  <c r="O39" i="5"/>
  <c r="P39" i="5"/>
  <c r="Q39" i="5"/>
  <c r="R39" i="5"/>
  <c r="S39" i="5"/>
  <c r="G40" i="5"/>
  <c r="H40" i="5"/>
  <c r="I40" i="5"/>
  <c r="J40" i="5"/>
  <c r="K40" i="5"/>
  <c r="L40" i="5"/>
  <c r="M40" i="5"/>
  <c r="O40" i="5"/>
  <c r="P40" i="5"/>
  <c r="Q40" i="5"/>
  <c r="R40" i="5"/>
  <c r="S40" i="5"/>
  <c r="G41" i="5"/>
  <c r="H41" i="5"/>
  <c r="I41" i="5"/>
  <c r="J41" i="5"/>
  <c r="K41" i="5"/>
  <c r="L41" i="5"/>
  <c r="M41" i="5"/>
  <c r="O41" i="5"/>
  <c r="P41" i="5"/>
  <c r="Q41" i="5"/>
  <c r="R41" i="5"/>
  <c r="S41" i="5"/>
  <c r="G42" i="5"/>
  <c r="H42" i="5"/>
  <c r="I42" i="5"/>
  <c r="J42" i="5"/>
  <c r="K42" i="5"/>
  <c r="L42" i="5"/>
  <c r="M42" i="5"/>
  <c r="O42" i="5"/>
  <c r="P42" i="5"/>
  <c r="Q42" i="5"/>
  <c r="R42" i="5"/>
  <c r="S42" i="5"/>
  <c r="G43" i="5"/>
  <c r="H43" i="5"/>
  <c r="I43" i="5"/>
  <c r="J43" i="5"/>
  <c r="K43" i="5"/>
  <c r="L43" i="5"/>
  <c r="M43" i="5"/>
  <c r="O43" i="5"/>
  <c r="P43" i="5"/>
  <c r="Q43" i="5"/>
  <c r="R43" i="5"/>
  <c r="S43" i="5"/>
  <c r="G44" i="5"/>
  <c r="H44" i="5"/>
  <c r="I44" i="5"/>
  <c r="J44" i="5"/>
  <c r="K44" i="5"/>
  <c r="L44" i="5"/>
  <c r="M44" i="5"/>
  <c r="O44" i="5"/>
  <c r="P44" i="5"/>
  <c r="Q44" i="5"/>
  <c r="R44" i="5"/>
  <c r="S44" i="5"/>
  <c r="G45" i="5"/>
  <c r="H45" i="5"/>
  <c r="I45" i="5"/>
  <c r="J45" i="5"/>
  <c r="K45" i="5"/>
  <c r="L45" i="5"/>
  <c r="M45" i="5"/>
  <c r="O45" i="5"/>
  <c r="P45" i="5"/>
  <c r="Q45" i="5"/>
  <c r="R45" i="5"/>
  <c r="S45" i="5"/>
  <c r="G46" i="5"/>
  <c r="H46" i="5"/>
  <c r="I46" i="5"/>
  <c r="J46" i="5"/>
  <c r="K46" i="5"/>
  <c r="L46" i="5"/>
  <c r="M46" i="5"/>
  <c r="O46" i="5"/>
  <c r="P46" i="5"/>
  <c r="Q46" i="5"/>
  <c r="R46" i="5"/>
  <c r="S46" i="5"/>
  <c r="G48" i="5"/>
  <c r="H48" i="5"/>
  <c r="I48" i="5"/>
  <c r="J48" i="5"/>
  <c r="K48" i="5"/>
  <c r="L48" i="5"/>
  <c r="M48" i="5"/>
  <c r="O48" i="5"/>
  <c r="P48" i="5"/>
  <c r="Q48" i="5"/>
  <c r="R48" i="5"/>
  <c r="S48" i="5"/>
  <c r="G49" i="5"/>
  <c r="H49" i="5"/>
  <c r="I49" i="5"/>
  <c r="J49" i="5"/>
  <c r="K49" i="5"/>
  <c r="L49" i="5"/>
  <c r="M49" i="5"/>
  <c r="O49" i="5"/>
  <c r="P49" i="5"/>
  <c r="Q49" i="5"/>
  <c r="R49" i="5"/>
  <c r="S49" i="5"/>
  <c r="G50" i="5"/>
  <c r="H50" i="5"/>
  <c r="I50" i="5"/>
  <c r="J50" i="5"/>
  <c r="K50" i="5"/>
  <c r="L50" i="5"/>
  <c r="M50" i="5"/>
  <c r="O50" i="5"/>
  <c r="P50" i="5"/>
  <c r="Q50" i="5"/>
  <c r="R50" i="5"/>
  <c r="S50" i="5"/>
  <c r="G51" i="5"/>
  <c r="H51" i="5"/>
  <c r="I51" i="5"/>
  <c r="J51" i="5"/>
  <c r="K51" i="5"/>
  <c r="L51" i="5"/>
  <c r="M51" i="5"/>
  <c r="O51" i="5"/>
  <c r="P51" i="5"/>
  <c r="Q51" i="5"/>
  <c r="R51" i="5"/>
  <c r="S51" i="5"/>
  <c r="G52" i="5"/>
  <c r="H52" i="5"/>
  <c r="I52" i="5"/>
  <c r="J52" i="5"/>
  <c r="K52" i="5"/>
  <c r="L52" i="5"/>
  <c r="M52" i="5"/>
  <c r="O52" i="5"/>
  <c r="P52" i="5"/>
  <c r="Q52" i="5"/>
  <c r="R52" i="5"/>
  <c r="S52" i="5"/>
  <c r="G53" i="5"/>
  <c r="H53" i="5"/>
  <c r="I53" i="5"/>
  <c r="J53" i="5"/>
  <c r="K53" i="5"/>
  <c r="L53" i="5"/>
  <c r="M53" i="5"/>
  <c r="O53" i="5"/>
  <c r="P53" i="5"/>
  <c r="Q53" i="5"/>
  <c r="R53" i="5"/>
  <c r="S53" i="5"/>
  <c r="G54" i="5"/>
  <c r="H54" i="5"/>
  <c r="I54" i="5"/>
  <c r="J54" i="5"/>
  <c r="K54" i="5"/>
  <c r="L54" i="5"/>
  <c r="M54" i="5"/>
  <c r="O54" i="5"/>
  <c r="P54" i="5"/>
  <c r="Q54" i="5"/>
  <c r="R54" i="5"/>
  <c r="S54" i="5"/>
  <c r="G55" i="5"/>
  <c r="H55" i="5"/>
  <c r="I55" i="5"/>
  <c r="J55" i="5"/>
  <c r="K55" i="5"/>
  <c r="L55" i="5"/>
  <c r="M55" i="5"/>
  <c r="O55" i="5"/>
  <c r="P55" i="5"/>
  <c r="Q55" i="5"/>
  <c r="R55" i="5"/>
  <c r="S55" i="5"/>
  <c r="G56" i="5"/>
  <c r="H56" i="5"/>
  <c r="I56" i="5"/>
  <c r="J56" i="5"/>
  <c r="K56" i="5"/>
  <c r="L56" i="5"/>
  <c r="M56" i="5"/>
  <c r="O56" i="5"/>
  <c r="P56" i="5"/>
  <c r="Q56" i="5"/>
  <c r="R56" i="5"/>
  <c r="S56" i="5"/>
  <c r="G57" i="5"/>
  <c r="H57" i="5"/>
  <c r="I57" i="5"/>
  <c r="J57" i="5"/>
  <c r="K57" i="5"/>
  <c r="L57" i="5"/>
  <c r="M57" i="5"/>
  <c r="O57" i="5"/>
  <c r="P57" i="5"/>
  <c r="Q57" i="5"/>
  <c r="R57" i="5"/>
  <c r="S57" i="5"/>
  <c r="G58" i="5"/>
  <c r="H58" i="5"/>
  <c r="I58" i="5"/>
  <c r="J58" i="5"/>
  <c r="K58" i="5"/>
  <c r="L58" i="5"/>
  <c r="M58" i="5"/>
  <c r="O58" i="5"/>
  <c r="P58" i="5"/>
  <c r="Q58" i="5"/>
  <c r="R58" i="5"/>
  <c r="S58" i="5"/>
  <c r="G59" i="5"/>
  <c r="H59" i="5"/>
  <c r="I59" i="5"/>
  <c r="J59" i="5"/>
  <c r="K59" i="5"/>
  <c r="L59" i="5"/>
  <c r="M59" i="5"/>
  <c r="O59" i="5"/>
  <c r="P59" i="5"/>
  <c r="Q59" i="5"/>
  <c r="R59" i="5"/>
  <c r="S59" i="5"/>
  <c r="G60" i="5"/>
  <c r="H60" i="5"/>
  <c r="I60" i="5"/>
  <c r="J60" i="5"/>
  <c r="K60" i="5"/>
  <c r="L60" i="5"/>
  <c r="M60" i="5"/>
  <c r="O60" i="5"/>
  <c r="P60" i="5"/>
  <c r="Q60" i="5"/>
  <c r="R60" i="5"/>
  <c r="S60" i="5"/>
  <c r="G61" i="5"/>
  <c r="H61" i="5"/>
  <c r="I61" i="5"/>
  <c r="J61" i="5"/>
  <c r="K61" i="5"/>
  <c r="L61" i="5"/>
  <c r="M61" i="5"/>
  <c r="O61" i="5"/>
  <c r="P61" i="5"/>
  <c r="Q61" i="5"/>
  <c r="R61" i="5"/>
  <c r="S61" i="5"/>
  <c r="G62" i="5"/>
  <c r="H62" i="5"/>
  <c r="I62" i="5"/>
  <c r="J62" i="5"/>
  <c r="K62" i="5"/>
  <c r="L62" i="5"/>
  <c r="M62" i="5"/>
  <c r="O62" i="5"/>
  <c r="P62" i="5"/>
  <c r="Q62" i="5"/>
  <c r="R62" i="5"/>
  <c r="S62" i="5"/>
  <c r="G63" i="5"/>
  <c r="H63" i="5"/>
  <c r="I63" i="5"/>
  <c r="J63" i="5"/>
  <c r="K63" i="5"/>
  <c r="L63" i="5"/>
  <c r="M63" i="5"/>
  <c r="O63" i="5"/>
  <c r="P63" i="5"/>
  <c r="Q63" i="5"/>
  <c r="R63" i="5"/>
  <c r="S63" i="5"/>
  <c r="G64" i="5"/>
  <c r="H64" i="5"/>
  <c r="I64" i="5"/>
  <c r="J64" i="5"/>
  <c r="K64" i="5"/>
  <c r="L64" i="5"/>
  <c r="M64" i="5"/>
  <c r="O64" i="5"/>
  <c r="P64" i="5"/>
  <c r="Q64" i="5"/>
  <c r="R64" i="5"/>
  <c r="S64" i="5"/>
  <c r="G66" i="5"/>
  <c r="H66" i="5"/>
  <c r="I66" i="5"/>
  <c r="J66" i="5"/>
  <c r="K66" i="5"/>
  <c r="L66" i="5"/>
  <c r="M66" i="5"/>
  <c r="O66" i="5"/>
  <c r="P66" i="5"/>
  <c r="Q66" i="5"/>
  <c r="R66" i="5"/>
  <c r="S66" i="5"/>
  <c r="G67" i="5"/>
  <c r="H67" i="5"/>
  <c r="I67" i="5"/>
  <c r="J67" i="5"/>
  <c r="K67" i="5"/>
  <c r="L67" i="5"/>
  <c r="M67" i="5"/>
  <c r="O67" i="5"/>
  <c r="P67" i="5"/>
  <c r="Q67" i="5"/>
  <c r="R67" i="5"/>
  <c r="S67" i="5"/>
  <c r="G68" i="5"/>
  <c r="H68" i="5"/>
  <c r="I68" i="5"/>
  <c r="J68" i="5"/>
  <c r="K68" i="5"/>
  <c r="L68" i="5"/>
  <c r="M68" i="5"/>
  <c r="O68" i="5"/>
  <c r="P68" i="5"/>
  <c r="Q68" i="5"/>
  <c r="R68" i="5"/>
  <c r="S68" i="5"/>
  <c r="G69" i="5"/>
  <c r="H69" i="5"/>
  <c r="I69" i="5"/>
  <c r="J69" i="5"/>
  <c r="K69" i="5"/>
  <c r="L69" i="5"/>
  <c r="M69" i="5"/>
  <c r="O69" i="5"/>
  <c r="P69" i="5"/>
  <c r="Q69" i="5"/>
  <c r="R69" i="5"/>
  <c r="S69" i="5"/>
  <c r="G70" i="5"/>
  <c r="H70" i="5"/>
  <c r="I70" i="5"/>
  <c r="J70" i="5"/>
  <c r="K70" i="5"/>
  <c r="L70" i="5"/>
  <c r="M70" i="5"/>
  <c r="O70" i="5"/>
  <c r="P70" i="5"/>
  <c r="Q70" i="5"/>
  <c r="R70" i="5"/>
  <c r="S70" i="5"/>
  <c r="G71" i="5"/>
  <c r="H71" i="5"/>
  <c r="I71" i="5"/>
  <c r="J71" i="5"/>
  <c r="K71" i="5"/>
  <c r="L71" i="5"/>
  <c r="M71" i="5"/>
  <c r="O71" i="5"/>
  <c r="P71" i="5"/>
  <c r="Q71" i="5"/>
  <c r="R71" i="5"/>
  <c r="S71" i="5"/>
  <c r="G74" i="5"/>
  <c r="H74" i="5"/>
  <c r="I74" i="5"/>
  <c r="J74" i="5"/>
  <c r="K74" i="5"/>
  <c r="L74" i="5"/>
  <c r="M74" i="5"/>
  <c r="O74" i="5"/>
  <c r="P74" i="5"/>
  <c r="Q74" i="5"/>
  <c r="R74" i="5"/>
  <c r="S74" i="5"/>
  <c r="G77" i="5"/>
  <c r="H77" i="5"/>
  <c r="I77" i="5"/>
  <c r="J77" i="5"/>
  <c r="K77" i="5"/>
  <c r="L77" i="5"/>
  <c r="M77" i="5"/>
  <c r="O77" i="5"/>
  <c r="P77" i="5"/>
  <c r="Q77" i="5"/>
  <c r="R77" i="5"/>
  <c r="S77" i="5"/>
  <c r="G11" i="5"/>
  <c r="H11" i="5"/>
  <c r="I11" i="5"/>
  <c r="J11" i="5"/>
  <c r="K11" i="5"/>
  <c r="L11" i="5"/>
  <c r="O11" i="5"/>
  <c r="P11" i="5"/>
  <c r="Q11" i="5"/>
  <c r="R11" i="5"/>
  <c r="S11" i="5"/>
  <c r="G13" i="5"/>
  <c r="H13" i="5"/>
  <c r="I13" i="5"/>
  <c r="J13" i="5"/>
  <c r="K13" i="5"/>
  <c r="L13" i="5"/>
  <c r="M13" i="5"/>
  <c r="O13" i="5"/>
  <c r="P13" i="5"/>
  <c r="Q13" i="5"/>
  <c r="R13" i="5"/>
  <c r="S13" i="5"/>
  <c r="G14" i="5"/>
  <c r="H14" i="5"/>
  <c r="I14" i="5"/>
  <c r="J14" i="5"/>
  <c r="K14" i="5"/>
  <c r="L14" i="5"/>
  <c r="M14" i="5"/>
  <c r="O14" i="5"/>
  <c r="P14" i="5"/>
  <c r="Q14" i="5"/>
  <c r="R14" i="5"/>
  <c r="S14" i="5"/>
  <c r="G15" i="5"/>
  <c r="H15" i="5"/>
  <c r="I15" i="5"/>
  <c r="J15" i="5"/>
  <c r="K15" i="5"/>
  <c r="L15" i="5"/>
  <c r="M15" i="5"/>
  <c r="O15" i="5"/>
  <c r="P15" i="5"/>
  <c r="Q15" i="5"/>
  <c r="R15" i="5"/>
  <c r="S15" i="5"/>
  <c r="G79" i="5"/>
  <c r="H79" i="5"/>
  <c r="I79" i="5"/>
  <c r="J79" i="5"/>
  <c r="K79" i="5"/>
  <c r="L79" i="5"/>
  <c r="M79" i="5"/>
  <c r="O79" i="5"/>
  <c r="P79" i="5"/>
  <c r="Q79" i="5"/>
  <c r="R79" i="5"/>
  <c r="S79" i="5"/>
  <c r="G80" i="5"/>
  <c r="H80" i="5"/>
  <c r="I80" i="5"/>
  <c r="J80" i="5"/>
  <c r="K80" i="5"/>
  <c r="L80" i="5"/>
  <c r="M80" i="5"/>
  <c r="O80" i="5"/>
  <c r="P80" i="5"/>
  <c r="Q80" i="5"/>
  <c r="R80" i="5"/>
  <c r="S80" i="5"/>
  <c r="G81" i="5"/>
  <c r="H81" i="5"/>
  <c r="I81" i="5"/>
  <c r="J81" i="5"/>
  <c r="K81" i="5"/>
  <c r="L81" i="5"/>
  <c r="M81" i="5"/>
  <c r="O81" i="5"/>
  <c r="P81" i="5"/>
  <c r="Q81" i="5"/>
  <c r="R81" i="5"/>
  <c r="S81" i="5"/>
  <c r="G82" i="5"/>
  <c r="H82" i="5"/>
  <c r="I82" i="5"/>
  <c r="J82" i="5"/>
  <c r="K82" i="5"/>
  <c r="L82" i="5"/>
  <c r="M82" i="5"/>
  <c r="O82" i="5"/>
  <c r="P82" i="5"/>
  <c r="Q82" i="5"/>
  <c r="R82" i="5"/>
  <c r="S82" i="5"/>
  <c r="G83" i="5"/>
  <c r="H83" i="5"/>
  <c r="I83" i="5"/>
  <c r="J83" i="5"/>
  <c r="K83" i="5"/>
  <c r="L83" i="5"/>
  <c r="M83" i="5"/>
  <c r="O83" i="5"/>
  <c r="P83" i="5"/>
  <c r="Q83" i="5"/>
  <c r="R83" i="5"/>
  <c r="S83" i="5"/>
  <c r="G84" i="5"/>
  <c r="H84" i="5"/>
  <c r="I84" i="5"/>
  <c r="J84" i="5"/>
  <c r="K84" i="5"/>
  <c r="L84" i="5"/>
  <c r="M84" i="5"/>
  <c r="O84" i="5"/>
  <c r="P84" i="5"/>
  <c r="Q84" i="5"/>
  <c r="R84" i="5"/>
  <c r="S84" i="5"/>
  <c r="G85" i="5"/>
  <c r="H85" i="5"/>
  <c r="I85" i="5"/>
  <c r="J85" i="5"/>
  <c r="K85" i="5"/>
  <c r="L85" i="5"/>
  <c r="M85" i="5"/>
  <c r="O85" i="5"/>
  <c r="P85" i="5"/>
  <c r="Q85" i="5"/>
  <c r="R85" i="5"/>
  <c r="S85" i="5"/>
  <c r="G86" i="5"/>
  <c r="H86" i="5"/>
  <c r="I86" i="5"/>
  <c r="J86" i="5"/>
  <c r="K86" i="5"/>
  <c r="L86" i="5"/>
  <c r="M86" i="5"/>
  <c r="O86" i="5"/>
  <c r="P86" i="5"/>
  <c r="Q86" i="5"/>
  <c r="R86" i="5"/>
  <c r="S86" i="5"/>
  <c r="G87" i="5"/>
  <c r="H87" i="5"/>
  <c r="I87" i="5"/>
  <c r="J87" i="5"/>
  <c r="K87" i="5"/>
  <c r="L87" i="5"/>
  <c r="M87" i="5"/>
  <c r="O87" i="5"/>
  <c r="P87" i="5"/>
  <c r="Q87" i="5"/>
  <c r="R87" i="5"/>
  <c r="S87" i="5"/>
  <c r="G88" i="5"/>
  <c r="H88" i="5"/>
  <c r="I88" i="5"/>
  <c r="J88" i="5"/>
  <c r="K88" i="5"/>
  <c r="L88" i="5"/>
  <c r="M88" i="5"/>
  <c r="O88" i="5"/>
  <c r="P88" i="5"/>
  <c r="Q88" i="5"/>
  <c r="R88" i="5"/>
  <c r="S88" i="5"/>
  <c r="G89" i="5"/>
  <c r="H89" i="5"/>
  <c r="I89" i="5"/>
  <c r="J89" i="5"/>
  <c r="K89" i="5"/>
  <c r="L89" i="5"/>
  <c r="M89" i="5"/>
  <c r="O89" i="5"/>
  <c r="P89" i="5"/>
  <c r="Q89" i="5"/>
  <c r="R89" i="5"/>
  <c r="S89" i="5"/>
  <c r="G95" i="5"/>
  <c r="H95" i="5"/>
  <c r="I95" i="5"/>
  <c r="J95" i="5"/>
  <c r="K95" i="5"/>
  <c r="L95" i="5"/>
  <c r="M95" i="5"/>
  <c r="O95" i="5"/>
  <c r="P95" i="5"/>
  <c r="Q95" i="5"/>
  <c r="R95" i="5"/>
  <c r="S95" i="5"/>
  <c r="G96" i="5"/>
  <c r="H96" i="5"/>
  <c r="I96" i="5"/>
  <c r="J96" i="5"/>
  <c r="K96" i="5"/>
  <c r="L96" i="5"/>
  <c r="M96" i="5"/>
  <c r="O96" i="5"/>
  <c r="P96" i="5"/>
  <c r="Q96" i="5"/>
  <c r="R96" i="5"/>
  <c r="S96" i="5"/>
  <c r="G97" i="5"/>
  <c r="H97" i="5"/>
  <c r="I97" i="5"/>
  <c r="J97" i="5"/>
  <c r="K97" i="5"/>
  <c r="L97" i="5"/>
  <c r="M97" i="5"/>
  <c r="O97" i="5"/>
  <c r="P97" i="5"/>
  <c r="Q97" i="5"/>
  <c r="R97" i="5"/>
  <c r="S97" i="5"/>
  <c r="G104" i="5"/>
  <c r="H104" i="5"/>
  <c r="I104" i="5"/>
  <c r="J104" i="5"/>
  <c r="K104" i="5"/>
  <c r="L104" i="5"/>
  <c r="M104" i="5"/>
  <c r="O104" i="5"/>
  <c r="P104" i="5"/>
  <c r="Q104" i="5"/>
  <c r="R104" i="5"/>
  <c r="S104" i="5"/>
  <c r="G98" i="5"/>
  <c r="H98" i="5"/>
  <c r="I98" i="5"/>
  <c r="J98" i="5"/>
  <c r="K98" i="5"/>
  <c r="L98" i="5"/>
  <c r="M98" i="5"/>
  <c r="O98" i="5"/>
  <c r="P98" i="5"/>
  <c r="Q98" i="5"/>
  <c r="R98" i="5"/>
  <c r="S98" i="5"/>
  <c r="G99" i="5"/>
  <c r="H99" i="5"/>
  <c r="I99" i="5"/>
  <c r="J99" i="5"/>
  <c r="K99" i="5"/>
  <c r="L99" i="5"/>
  <c r="M99" i="5"/>
  <c r="O99" i="5"/>
  <c r="P99" i="5"/>
  <c r="Q99" i="5"/>
  <c r="R99" i="5"/>
  <c r="S99" i="5"/>
  <c r="G100" i="5"/>
  <c r="H100" i="5"/>
  <c r="I100" i="5"/>
  <c r="J100" i="5"/>
  <c r="K100" i="5"/>
  <c r="L100" i="5"/>
  <c r="M100" i="5"/>
  <c r="O100" i="5"/>
  <c r="P100" i="5"/>
  <c r="Q100" i="5"/>
  <c r="R100" i="5"/>
  <c r="S100" i="5"/>
  <c r="G101" i="5"/>
  <c r="H101" i="5"/>
  <c r="I101" i="5"/>
  <c r="J101" i="5"/>
  <c r="K101" i="5"/>
  <c r="L101" i="5"/>
  <c r="M101" i="5"/>
  <c r="O101" i="5"/>
  <c r="P101" i="5"/>
  <c r="Q101" i="5"/>
  <c r="R101" i="5"/>
  <c r="S101" i="5"/>
  <c r="G102" i="5"/>
  <c r="H102" i="5"/>
  <c r="I102" i="5"/>
  <c r="J102" i="5"/>
  <c r="K102" i="5"/>
  <c r="L102" i="5"/>
  <c r="M102" i="5"/>
  <c r="O102" i="5"/>
  <c r="P102" i="5"/>
  <c r="Q102" i="5"/>
  <c r="R102" i="5"/>
  <c r="S102" i="5"/>
  <c r="G106" i="5"/>
  <c r="H106" i="5"/>
  <c r="I106" i="5"/>
  <c r="J106" i="5"/>
  <c r="K106" i="5"/>
  <c r="L106" i="5"/>
  <c r="M106" i="5"/>
  <c r="O106" i="5"/>
  <c r="P106" i="5"/>
  <c r="Q106" i="5"/>
  <c r="R106" i="5"/>
  <c r="S106" i="5"/>
  <c r="G107" i="5"/>
  <c r="H107" i="5"/>
  <c r="I107" i="5"/>
  <c r="J107" i="5"/>
  <c r="K107" i="5"/>
  <c r="L107" i="5"/>
  <c r="M107" i="5"/>
  <c r="O107" i="5"/>
  <c r="P107" i="5"/>
  <c r="Q107" i="5"/>
  <c r="R107" i="5"/>
  <c r="S107" i="5"/>
  <c r="G109" i="5"/>
  <c r="H109" i="5"/>
  <c r="I109" i="5"/>
  <c r="J109" i="5"/>
  <c r="K109" i="5"/>
  <c r="L109" i="5"/>
  <c r="M109" i="5"/>
  <c r="O109" i="5"/>
  <c r="P109" i="5"/>
  <c r="Q109" i="5"/>
  <c r="R109" i="5"/>
  <c r="S109" i="5"/>
  <c r="G110" i="5"/>
  <c r="H110" i="5"/>
  <c r="I110" i="5"/>
  <c r="J110" i="5"/>
  <c r="K110" i="5"/>
  <c r="L110" i="5"/>
  <c r="M110" i="5"/>
  <c r="O110" i="5"/>
  <c r="P110" i="5"/>
  <c r="Q110" i="5"/>
  <c r="R110" i="5"/>
  <c r="S110" i="5"/>
  <c r="G111" i="5"/>
  <c r="H111" i="5"/>
  <c r="I111" i="5"/>
  <c r="J111" i="5"/>
  <c r="K111" i="5"/>
  <c r="L111" i="5"/>
  <c r="M111" i="5"/>
  <c r="O111" i="5"/>
  <c r="P111" i="5"/>
  <c r="Q111" i="5"/>
  <c r="R111" i="5"/>
  <c r="S111" i="5"/>
  <c r="G112" i="5"/>
  <c r="H112" i="5"/>
  <c r="I112" i="5"/>
  <c r="J112" i="5"/>
  <c r="K112" i="5"/>
  <c r="L112" i="5"/>
  <c r="M112" i="5"/>
  <c r="O112" i="5"/>
  <c r="P112" i="5"/>
  <c r="Q112" i="5"/>
  <c r="R112" i="5"/>
  <c r="S112" i="5"/>
  <c r="G113" i="5"/>
  <c r="H113" i="5"/>
  <c r="I113" i="5"/>
  <c r="J113" i="5"/>
  <c r="K113" i="5"/>
  <c r="L113" i="5"/>
  <c r="M113" i="5"/>
  <c r="O113" i="5"/>
  <c r="P113" i="5"/>
  <c r="Q113" i="5"/>
  <c r="R113" i="5"/>
  <c r="S113" i="5"/>
  <c r="G114" i="5"/>
  <c r="H114" i="5"/>
  <c r="I114" i="5"/>
  <c r="J114" i="5"/>
  <c r="K114" i="5"/>
  <c r="L114" i="5"/>
  <c r="M114" i="5"/>
  <c r="O114" i="5"/>
  <c r="P114" i="5"/>
  <c r="Q114" i="5"/>
  <c r="R114" i="5"/>
  <c r="S114" i="5"/>
  <c r="G115" i="5"/>
  <c r="H115" i="5"/>
  <c r="I115" i="5"/>
  <c r="J115" i="5"/>
  <c r="K115" i="5"/>
  <c r="L115" i="5"/>
  <c r="M115" i="5"/>
  <c r="O115" i="5"/>
  <c r="P115" i="5"/>
  <c r="Q115" i="5"/>
  <c r="R115" i="5"/>
  <c r="S115" i="5"/>
  <c r="G116" i="5"/>
  <c r="H116" i="5"/>
  <c r="I116" i="5"/>
  <c r="J116" i="5"/>
  <c r="K116" i="5"/>
  <c r="L116" i="5"/>
  <c r="M116" i="5"/>
  <c r="O116" i="5"/>
  <c r="P116" i="5"/>
  <c r="Q116" i="5"/>
  <c r="R116" i="5"/>
  <c r="S116" i="5"/>
  <c r="G117" i="5"/>
  <c r="H117" i="5"/>
  <c r="I117" i="5"/>
  <c r="J117" i="5"/>
  <c r="K117" i="5"/>
  <c r="L117" i="5"/>
  <c r="M117" i="5"/>
  <c r="O117" i="5"/>
  <c r="P117" i="5"/>
  <c r="Q117" i="5"/>
  <c r="R117" i="5"/>
  <c r="S117" i="5"/>
  <c r="G118" i="5"/>
  <c r="H118" i="5"/>
  <c r="I118" i="5"/>
  <c r="J118" i="5"/>
  <c r="K118" i="5"/>
  <c r="L118" i="5"/>
  <c r="M118" i="5"/>
  <c r="O118" i="5"/>
  <c r="P118" i="5"/>
  <c r="Q118" i="5"/>
  <c r="R118" i="5"/>
  <c r="S118" i="5"/>
  <c r="G119" i="5"/>
  <c r="H119" i="5"/>
  <c r="I119" i="5"/>
  <c r="J119" i="5"/>
  <c r="K119" i="5"/>
  <c r="L119" i="5"/>
  <c r="M119" i="5"/>
  <c r="O119" i="5"/>
  <c r="P119" i="5"/>
  <c r="Q119" i="5"/>
  <c r="R119" i="5"/>
  <c r="S119" i="5"/>
  <c r="G120" i="5"/>
  <c r="H120" i="5"/>
  <c r="I120" i="5"/>
  <c r="J120" i="5"/>
  <c r="K120" i="5"/>
  <c r="L120" i="5"/>
  <c r="M120" i="5"/>
  <c r="O120" i="5"/>
  <c r="P120" i="5"/>
  <c r="Q120" i="5"/>
  <c r="R120" i="5"/>
  <c r="S120" i="5"/>
  <c r="G121" i="5"/>
  <c r="H121" i="5"/>
  <c r="I121" i="5"/>
  <c r="J121" i="5"/>
  <c r="K121" i="5"/>
  <c r="L121" i="5"/>
  <c r="M121" i="5"/>
  <c r="O121" i="5"/>
  <c r="P121" i="5"/>
  <c r="Q121" i="5"/>
  <c r="R121" i="5"/>
  <c r="S121" i="5"/>
  <c r="G122" i="5"/>
  <c r="H122" i="5"/>
  <c r="I122" i="5"/>
  <c r="J122" i="5"/>
  <c r="K122" i="5"/>
  <c r="L122" i="5"/>
  <c r="M122" i="5"/>
  <c r="O122" i="5"/>
  <c r="P122" i="5"/>
  <c r="Q122" i="5"/>
  <c r="R122" i="5"/>
  <c r="S122" i="5"/>
  <c r="G123" i="5"/>
  <c r="H123" i="5"/>
  <c r="I123" i="5"/>
  <c r="J123" i="5"/>
  <c r="K123" i="5"/>
  <c r="L123" i="5"/>
  <c r="M123" i="5"/>
  <c r="O123" i="5"/>
  <c r="P123" i="5"/>
  <c r="Q123" i="5"/>
  <c r="R123" i="5"/>
  <c r="S123" i="5"/>
  <c r="G125" i="5"/>
  <c r="H125" i="5"/>
  <c r="I125" i="5"/>
  <c r="J125" i="5"/>
  <c r="K125" i="5"/>
  <c r="L125" i="5"/>
  <c r="M125" i="5"/>
  <c r="O125" i="5"/>
  <c r="P125" i="5"/>
  <c r="Q125" i="5"/>
  <c r="R125" i="5"/>
  <c r="S125" i="5"/>
  <c r="G126" i="5"/>
  <c r="H126" i="5"/>
  <c r="I126" i="5"/>
  <c r="J126" i="5"/>
  <c r="K126" i="5"/>
  <c r="L126" i="5"/>
  <c r="M126" i="5"/>
  <c r="O126" i="5"/>
  <c r="P126" i="5"/>
  <c r="Q126" i="5"/>
  <c r="R126" i="5"/>
  <c r="S126" i="5"/>
  <c r="G128" i="5"/>
  <c r="H128" i="5"/>
  <c r="I128" i="5"/>
  <c r="J128" i="5"/>
  <c r="K128" i="5"/>
  <c r="L128" i="5"/>
  <c r="M128" i="5"/>
  <c r="O128" i="5"/>
  <c r="P128" i="5"/>
  <c r="Q128" i="5"/>
  <c r="R128" i="5"/>
  <c r="S128" i="5"/>
  <c r="G129" i="5"/>
  <c r="H129" i="5"/>
  <c r="I129" i="5"/>
  <c r="J129" i="5"/>
  <c r="K129" i="5"/>
  <c r="L129" i="5"/>
  <c r="M129" i="5"/>
  <c r="O129" i="5"/>
  <c r="P129" i="5"/>
  <c r="Q129" i="5"/>
  <c r="R129" i="5"/>
  <c r="S129" i="5"/>
  <c r="G130" i="5"/>
  <c r="H130" i="5"/>
  <c r="I130" i="5"/>
  <c r="J130" i="5"/>
  <c r="K130" i="5"/>
  <c r="L130" i="5"/>
  <c r="M130" i="5"/>
  <c r="O130" i="5"/>
  <c r="P130" i="5"/>
  <c r="Q130" i="5"/>
  <c r="R130" i="5"/>
  <c r="S130" i="5"/>
  <c r="G131" i="5"/>
  <c r="H131" i="5"/>
  <c r="I131" i="5"/>
  <c r="J131" i="5"/>
  <c r="K131" i="5"/>
  <c r="L131" i="5"/>
  <c r="M131" i="5"/>
  <c r="O131" i="5"/>
  <c r="P131" i="5"/>
  <c r="Q131" i="5"/>
  <c r="R131" i="5"/>
  <c r="S131" i="5"/>
  <c r="G132" i="5"/>
  <c r="H132" i="5"/>
  <c r="I132" i="5"/>
  <c r="J132" i="5"/>
  <c r="K132" i="5"/>
  <c r="L132" i="5"/>
  <c r="M132" i="5"/>
  <c r="O132" i="5"/>
  <c r="P132" i="5"/>
  <c r="Q132" i="5"/>
  <c r="R132" i="5"/>
  <c r="S132" i="5"/>
  <c r="G133" i="5"/>
  <c r="H133" i="5"/>
  <c r="I133" i="5"/>
  <c r="J133" i="5"/>
  <c r="K133" i="5"/>
  <c r="L133" i="5"/>
  <c r="M133" i="5"/>
  <c r="O133" i="5"/>
  <c r="P133" i="5"/>
  <c r="Q133" i="5"/>
  <c r="R133" i="5"/>
  <c r="S133" i="5"/>
  <c r="G134" i="5"/>
  <c r="H134" i="5"/>
  <c r="I134" i="5"/>
  <c r="J134" i="5"/>
  <c r="K134" i="5"/>
  <c r="L134" i="5"/>
  <c r="M134" i="5"/>
  <c r="O134" i="5"/>
  <c r="P134" i="5"/>
  <c r="Q134" i="5"/>
  <c r="R134" i="5"/>
  <c r="S134" i="5"/>
  <c r="G135" i="5"/>
  <c r="H135" i="5"/>
  <c r="I135" i="5"/>
  <c r="J135" i="5"/>
  <c r="K135" i="5"/>
  <c r="L135" i="5"/>
  <c r="M135" i="5"/>
  <c r="O135" i="5"/>
  <c r="P135" i="5"/>
  <c r="Q135" i="5"/>
  <c r="R135" i="5"/>
  <c r="S135" i="5"/>
  <c r="G136" i="5"/>
  <c r="H136" i="5"/>
  <c r="I136" i="5"/>
  <c r="J136" i="5"/>
  <c r="K136" i="5"/>
  <c r="L136" i="5"/>
  <c r="M136" i="5"/>
  <c r="O136" i="5"/>
  <c r="P136" i="5"/>
  <c r="Q136" i="5"/>
  <c r="R136" i="5"/>
  <c r="S136" i="5"/>
  <c r="G137" i="5"/>
  <c r="H137" i="5"/>
  <c r="I137" i="5"/>
  <c r="J137" i="5"/>
  <c r="K137" i="5"/>
  <c r="L137" i="5"/>
  <c r="M137" i="5"/>
  <c r="O137" i="5"/>
  <c r="P137" i="5"/>
  <c r="Q137" i="5"/>
  <c r="R137" i="5"/>
  <c r="S137" i="5"/>
  <c r="G138" i="5"/>
  <c r="H138" i="5"/>
  <c r="I138" i="5"/>
  <c r="J138" i="5"/>
  <c r="K138" i="5"/>
  <c r="L138" i="5"/>
  <c r="M138" i="5"/>
  <c r="O138" i="5"/>
  <c r="P138" i="5"/>
  <c r="Q138" i="5"/>
  <c r="R138" i="5"/>
  <c r="S138" i="5"/>
  <c r="G139" i="5"/>
  <c r="H139" i="5"/>
  <c r="I139" i="5"/>
  <c r="J139" i="5"/>
  <c r="K139" i="5"/>
  <c r="L139" i="5"/>
  <c r="M139" i="5"/>
  <c r="O139" i="5"/>
  <c r="P139" i="5"/>
  <c r="Q139" i="5"/>
  <c r="R139" i="5"/>
  <c r="S139" i="5"/>
  <c r="G141" i="5"/>
  <c r="H141" i="5"/>
  <c r="I141" i="5"/>
  <c r="J141" i="5"/>
  <c r="K141" i="5"/>
  <c r="L141" i="5"/>
  <c r="M141" i="5"/>
  <c r="O141" i="5"/>
  <c r="P141" i="5"/>
  <c r="Q141" i="5"/>
  <c r="R141" i="5"/>
  <c r="S141" i="5"/>
  <c r="G142" i="5"/>
  <c r="H142" i="5"/>
  <c r="I142" i="5"/>
  <c r="J142" i="5"/>
  <c r="K142" i="5"/>
  <c r="L142" i="5"/>
  <c r="M142" i="5"/>
  <c r="O142" i="5"/>
  <c r="P142" i="5"/>
  <c r="Q142" i="5"/>
  <c r="R142" i="5"/>
  <c r="S142" i="5"/>
  <c r="G143" i="5"/>
  <c r="H143" i="5"/>
  <c r="I143" i="5"/>
  <c r="J143" i="5"/>
  <c r="K143" i="5"/>
  <c r="L143" i="5"/>
  <c r="M143" i="5"/>
  <c r="O143" i="5"/>
  <c r="P143" i="5"/>
  <c r="Q143" i="5"/>
  <c r="R143" i="5"/>
  <c r="S143" i="5"/>
  <c r="G144" i="5"/>
  <c r="H144" i="5"/>
  <c r="I144" i="5"/>
  <c r="J144" i="5"/>
  <c r="K144" i="5"/>
  <c r="L144" i="5"/>
  <c r="M144" i="5"/>
  <c r="O144" i="5"/>
  <c r="P144" i="5"/>
  <c r="Q144" i="5"/>
  <c r="R144" i="5"/>
  <c r="S144" i="5"/>
  <c r="G145" i="5"/>
  <c r="H145" i="5"/>
  <c r="I145" i="5"/>
  <c r="J145" i="5"/>
  <c r="K145" i="5"/>
  <c r="L145" i="5"/>
  <c r="M145" i="5"/>
  <c r="O145" i="5"/>
  <c r="P145" i="5"/>
  <c r="Q145" i="5"/>
  <c r="R145" i="5"/>
  <c r="S145" i="5"/>
  <c r="G146" i="5"/>
  <c r="H146" i="5"/>
  <c r="I146" i="5"/>
  <c r="J146" i="5"/>
  <c r="K146" i="5"/>
  <c r="L146" i="5"/>
  <c r="M146" i="5"/>
  <c r="O146" i="5"/>
  <c r="P146" i="5"/>
  <c r="Q146" i="5"/>
  <c r="R146" i="5"/>
  <c r="S146" i="5"/>
  <c r="G147" i="5"/>
  <c r="H147" i="5"/>
  <c r="I147" i="5"/>
  <c r="J147" i="5"/>
  <c r="K147" i="5"/>
  <c r="L147" i="5"/>
  <c r="M147" i="5"/>
  <c r="O147" i="5"/>
  <c r="P147" i="5"/>
  <c r="Q147" i="5"/>
  <c r="R147" i="5"/>
  <c r="S147" i="5"/>
  <c r="G148" i="5"/>
  <c r="H148" i="5"/>
  <c r="I148" i="5"/>
  <c r="J148" i="5"/>
  <c r="K148" i="5"/>
  <c r="L148" i="5"/>
  <c r="M148" i="5"/>
  <c r="O148" i="5"/>
  <c r="P148" i="5"/>
  <c r="Q148" i="5"/>
  <c r="R148" i="5"/>
  <c r="S148" i="5"/>
  <c r="G149" i="5"/>
  <c r="H149" i="5"/>
  <c r="I149" i="5"/>
  <c r="J149" i="5"/>
  <c r="K149" i="5"/>
  <c r="L149" i="5"/>
  <c r="M149" i="5"/>
  <c r="O149" i="5"/>
  <c r="P149" i="5"/>
  <c r="Q149" i="5"/>
  <c r="R149" i="5"/>
  <c r="S149" i="5"/>
  <c r="G150" i="5"/>
  <c r="H150" i="5"/>
  <c r="I150" i="5"/>
  <c r="J150" i="5"/>
  <c r="K150" i="5"/>
  <c r="L150" i="5"/>
  <c r="M150" i="5"/>
  <c r="O150" i="5"/>
  <c r="P150" i="5"/>
  <c r="Q150" i="5"/>
  <c r="R150" i="5"/>
  <c r="S150" i="5"/>
  <c r="G151" i="5"/>
  <c r="H151" i="5"/>
  <c r="I151" i="5"/>
  <c r="J151" i="5"/>
  <c r="K151" i="5"/>
  <c r="L151" i="5"/>
  <c r="M151" i="5"/>
  <c r="O151" i="5"/>
  <c r="P151" i="5"/>
  <c r="Q151" i="5"/>
  <c r="R151" i="5"/>
  <c r="S151" i="5"/>
  <c r="G152" i="5"/>
  <c r="H152" i="5"/>
  <c r="I152" i="5"/>
  <c r="J152" i="5"/>
  <c r="K152" i="5"/>
  <c r="L152" i="5"/>
  <c r="M152" i="5"/>
  <c r="O152" i="5"/>
  <c r="P152" i="5"/>
  <c r="Q152" i="5"/>
  <c r="R152" i="5"/>
  <c r="S152" i="5"/>
  <c r="G153" i="5"/>
  <c r="H153" i="5"/>
  <c r="I153" i="5"/>
  <c r="J153" i="5"/>
  <c r="K153" i="5"/>
  <c r="L153" i="5"/>
  <c r="M153" i="5"/>
  <c r="O153" i="5"/>
  <c r="P153" i="5"/>
  <c r="Q153" i="5"/>
  <c r="R153" i="5"/>
  <c r="S153" i="5"/>
  <c r="G154" i="5"/>
  <c r="H154" i="5"/>
  <c r="I154" i="5"/>
  <c r="J154" i="5"/>
  <c r="K154" i="5"/>
  <c r="L154" i="5"/>
  <c r="M154" i="5"/>
  <c r="O154" i="5"/>
  <c r="P154" i="5"/>
  <c r="Q154" i="5"/>
  <c r="R154" i="5"/>
  <c r="S154" i="5"/>
  <c r="G155" i="5"/>
  <c r="H155" i="5"/>
  <c r="I155" i="5"/>
  <c r="J155" i="5"/>
  <c r="K155" i="5"/>
  <c r="L155" i="5"/>
  <c r="M155" i="5"/>
  <c r="O155" i="5"/>
  <c r="P155" i="5"/>
  <c r="Q155" i="5"/>
  <c r="R155" i="5"/>
  <c r="S155" i="5"/>
  <c r="G157" i="5"/>
  <c r="H157" i="5"/>
  <c r="I157" i="5"/>
  <c r="J157" i="5"/>
  <c r="K157" i="5"/>
  <c r="L157" i="5"/>
  <c r="M157" i="5"/>
  <c r="O157" i="5"/>
  <c r="P157" i="5"/>
  <c r="Q157" i="5"/>
  <c r="R157" i="5"/>
  <c r="S157" i="5"/>
  <c r="G158" i="5"/>
  <c r="H158" i="5"/>
  <c r="I158" i="5"/>
  <c r="J158" i="5"/>
  <c r="K158" i="5"/>
  <c r="L158" i="5"/>
  <c r="M158" i="5"/>
  <c r="O158" i="5"/>
  <c r="P158" i="5"/>
  <c r="Q158" i="5"/>
  <c r="R158" i="5"/>
  <c r="S158" i="5"/>
  <c r="G159" i="5"/>
  <c r="H159" i="5"/>
  <c r="I159" i="5"/>
  <c r="J159" i="5"/>
  <c r="K159" i="5"/>
  <c r="L159" i="5"/>
  <c r="M159" i="5"/>
  <c r="O159" i="5"/>
  <c r="P159" i="5"/>
  <c r="Q159" i="5"/>
  <c r="R159" i="5"/>
  <c r="S159" i="5"/>
  <c r="G160" i="5"/>
  <c r="H160" i="5"/>
  <c r="I160" i="5"/>
  <c r="J160" i="5"/>
  <c r="K160" i="5"/>
  <c r="L160" i="5"/>
  <c r="M160" i="5"/>
  <c r="O160" i="5"/>
  <c r="P160" i="5"/>
  <c r="Q160" i="5"/>
  <c r="R160" i="5"/>
  <c r="S160" i="5"/>
  <c r="G161" i="5"/>
  <c r="H161" i="5"/>
  <c r="I161" i="5"/>
  <c r="J161" i="5"/>
  <c r="K161" i="5"/>
  <c r="L161" i="5"/>
  <c r="M161" i="5"/>
  <c r="O161" i="5"/>
  <c r="P161" i="5"/>
  <c r="Q161" i="5"/>
  <c r="R161" i="5"/>
  <c r="S161" i="5"/>
  <c r="G162" i="5"/>
  <c r="H162" i="5"/>
  <c r="I162" i="5"/>
  <c r="J162" i="5"/>
  <c r="K162" i="5"/>
  <c r="L162" i="5"/>
  <c r="M162" i="5"/>
  <c r="O162" i="5"/>
  <c r="P162" i="5"/>
  <c r="Q162" i="5"/>
  <c r="R162" i="5"/>
  <c r="S162" i="5"/>
  <c r="G163" i="5"/>
  <c r="H163" i="5"/>
  <c r="I163" i="5"/>
  <c r="J163" i="5"/>
  <c r="K163" i="5"/>
  <c r="L163" i="5"/>
  <c r="M163" i="5"/>
  <c r="O163" i="5"/>
  <c r="P163" i="5"/>
  <c r="Q163" i="5"/>
  <c r="R163" i="5"/>
  <c r="S163" i="5"/>
  <c r="G18" i="5"/>
  <c r="H18" i="5"/>
  <c r="I18" i="5"/>
  <c r="J18" i="5"/>
  <c r="K18" i="5"/>
  <c r="L18" i="5"/>
  <c r="M18" i="5"/>
  <c r="O18" i="5"/>
  <c r="P18" i="5"/>
  <c r="Q18" i="5"/>
  <c r="R18" i="5"/>
  <c r="S18" i="5"/>
  <c r="G19" i="5"/>
  <c r="H19" i="5"/>
  <c r="I19" i="5"/>
  <c r="J19" i="5"/>
  <c r="K19" i="5"/>
  <c r="L19" i="5"/>
  <c r="M19" i="5"/>
  <c r="O19" i="5"/>
  <c r="P19" i="5"/>
  <c r="Q19" i="5"/>
  <c r="R19" i="5"/>
  <c r="S19" i="5"/>
  <c r="G20" i="5"/>
  <c r="H20" i="5"/>
  <c r="I20" i="5"/>
  <c r="J20" i="5"/>
  <c r="K20" i="5"/>
  <c r="L20" i="5"/>
  <c r="M20" i="5"/>
  <c r="O20" i="5"/>
  <c r="P20" i="5"/>
  <c r="Q20" i="5"/>
  <c r="R20" i="5"/>
  <c r="S20" i="5"/>
  <c r="G21" i="5"/>
  <c r="H21" i="5"/>
  <c r="I21" i="5"/>
  <c r="J21" i="5"/>
  <c r="K21" i="5"/>
  <c r="L21" i="5"/>
  <c r="M21" i="5"/>
  <c r="O21" i="5"/>
  <c r="P21" i="5"/>
  <c r="Q21" i="5"/>
  <c r="R21" i="5"/>
  <c r="S21" i="5"/>
  <c r="G22" i="5"/>
  <c r="H22" i="5"/>
  <c r="I22" i="5"/>
  <c r="J22" i="5"/>
  <c r="K22" i="5"/>
  <c r="L22" i="5"/>
  <c r="M22" i="5"/>
  <c r="O22" i="5"/>
  <c r="P22" i="5"/>
  <c r="Q22" i="5"/>
  <c r="R22" i="5"/>
  <c r="S22" i="5"/>
  <c r="G29" i="5"/>
  <c r="H29" i="5"/>
  <c r="I29" i="5"/>
  <c r="J29" i="5"/>
  <c r="K29" i="5"/>
  <c r="L29" i="5"/>
  <c r="M29" i="5"/>
  <c r="O29" i="5"/>
  <c r="P29" i="5"/>
  <c r="Q29" i="5"/>
  <c r="R29" i="5"/>
  <c r="S29" i="5"/>
  <c r="G30" i="5"/>
  <c r="H30" i="5"/>
  <c r="I30" i="5"/>
  <c r="J30" i="5"/>
  <c r="K30" i="5"/>
  <c r="L30" i="5"/>
  <c r="M30" i="5"/>
  <c r="O30" i="5"/>
  <c r="P30" i="5"/>
  <c r="Q30" i="5"/>
  <c r="R30" i="5"/>
  <c r="S30" i="5"/>
  <c r="G31" i="5"/>
  <c r="H31" i="5"/>
  <c r="I31" i="5"/>
  <c r="J31" i="5"/>
  <c r="K31" i="5"/>
  <c r="L31" i="5"/>
  <c r="M31" i="5"/>
  <c r="O31" i="5"/>
  <c r="P31" i="5"/>
  <c r="Q31" i="5"/>
  <c r="R31" i="5"/>
  <c r="S31" i="5"/>
  <c r="G32" i="5"/>
  <c r="H32" i="5"/>
  <c r="I32" i="5"/>
  <c r="J32" i="5"/>
  <c r="K32" i="5"/>
  <c r="L32" i="5"/>
  <c r="M32" i="5"/>
  <c r="O32" i="5"/>
  <c r="P32" i="5"/>
  <c r="Q32" i="5"/>
  <c r="R32" i="5"/>
  <c r="S32" i="5"/>
  <c r="G33" i="5"/>
  <c r="H33" i="5"/>
  <c r="I33" i="5"/>
  <c r="J33" i="5"/>
  <c r="K33" i="5"/>
  <c r="L33" i="5"/>
  <c r="M33" i="5"/>
  <c r="O33" i="5"/>
  <c r="P33" i="5"/>
  <c r="Q33" i="5"/>
  <c r="R33" i="5"/>
  <c r="S33" i="5"/>
  <c r="G34" i="5"/>
  <c r="H34" i="5"/>
  <c r="I34" i="5"/>
  <c r="J34" i="5"/>
  <c r="K34" i="5"/>
  <c r="L34" i="5"/>
  <c r="M34" i="5"/>
  <c r="O34" i="5"/>
  <c r="P34" i="5"/>
  <c r="Q34" i="5"/>
  <c r="R34" i="5"/>
  <c r="S34" i="5"/>
  <c r="G35" i="5"/>
  <c r="H35" i="5"/>
  <c r="I35" i="5"/>
  <c r="J35" i="5"/>
  <c r="K35" i="5"/>
  <c r="L35" i="5"/>
  <c r="M35" i="5"/>
  <c r="O35" i="5"/>
  <c r="P35" i="5"/>
  <c r="Q35" i="5"/>
  <c r="R35" i="5"/>
  <c r="S35" i="5"/>
  <c r="G36" i="5"/>
  <c r="H36" i="5"/>
  <c r="I36" i="5"/>
  <c r="J36" i="5"/>
  <c r="K36" i="5"/>
  <c r="L36" i="5"/>
  <c r="M36" i="5"/>
  <c r="O36" i="5"/>
  <c r="P36" i="5"/>
  <c r="Q36" i="5"/>
  <c r="R36" i="5"/>
  <c r="S36" i="5"/>
  <c r="G37" i="5"/>
  <c r="H37" i="5"/>
  <c r="I37" i="5"/>
  <c r="J37" i="5"/>
  <c r="K37" i="5"/>
  <c r="L37" i="5"/>
  <c r="M37" i="5"/>
  <c r="O37" i="5"/>
  <c r="P37" i="5"/>
  <c r="Q37" i="5"/>
  <c r="R37" i="5"/>
  <c r="S37" i="5"/>
  <c r="R28" i="5"/>
  <c r="Q28" i="5"/>
  <c r="S28" i="5"/>
  <c r="F28" i="5"/>
  <c r="O67" i="7" l="1"/>
  <c r="O70" i="7"/>
  <c r="BA90" i="5"/>
  <c r="H90" i="5"/>
  <c r="O71" i="7"/>
  <c r="O69" i="7"/>
  <c r="Q69" i="7" s="1"/>
  <c r="O68" i="7"/>
  <c r="Q68" i="7" s="1"/>
  <c r="AQ6" i="5"/>
  <c r="AP6" i="5"/>
  <c r="AO6" i="5"/>
  <c r="O149" i="7"/>
  <c r="O148" i="7"/>
  <c r="Q148" i="7" s="1"/>
  <c r="BA155" i="5"/>
  <c r="BA162" i="5"/>
  <c r="BA139" i="5"/>
  <c r="BA106" i="5"/>
  <c r="BA64" i="5"/>
  <c r="BA46" i="5"/>
  <c r="BA126" i="5"/>
  <c r="BA89" i="5"/>
  <c r="BA88" i="5"/>
  <c r="C140" i="12"/>
  <c r="D140" i="12"/>
  <c r="E140" i="12"/>
  <c r="F140" i="12"/>
  <c r="G140" i="12"/>
  <c r="H140" i="12"/>
  <c r="I140" i="12"/>
  <c r="J140" i="12"/>
  <c r="L140" i="12"/>
  <c r="M140" i="12"/>
  <c r="N140" i="12"/>
  <c r="C141" i="12"/>
  <c r="D141" i="12"/>
  <c r="E141" i="12"/>
  <c r="F141" i="12"/>
  <c r="G141" i="12"/>
  <c r="H141" i="12"/>
  <c r="I141" i="12"/>
  <c r="J141" i="12"/>
  <c r="L141" i="12"/>
  <c r="M141" i="12"/>
  <c r="N141" i="12"/>
  <c r="C142" i="12"/>
  <c r="D142" i="12"/>
  <c r="E142" i="12"/>
  <c r="F142" i="12"/>
  <c r="G142" i="12"/>
  <c r="H142" i="12"/>
  <c r="I142" i="12"/>
  <c r="J142" i="12"/>
  <c r="L142" i="12"/>
  <c r="M142" i="12"/>
  <c r="N142" i="12"/>
  <c r="C143" i="12"/>
  <c r="D143" i="12"/>
  <c r="E143" i="12"/>
  <c r="F143" i="12"/>
  <c r="G143" i="12"/>
  <c r="H143" i="12"/>
  <c r="I143" i="12"/>
  <c r="J143" i="12"/>
  <c r="L143" i="12"/>
  <c r="M143" i="12"/>
  <c r="N143" i="12"/>
  <c r="C144" i="12"/>
  <c r="D144" i="12"/>
  <c r="E144" i="12"/>
  <c r="F144" i="12"/>
  <c r="G144" i="12"/>
  <c r="H144" i="12"/>
  <c r="I144" i="12"/>
  <c r="J144" i="12"/>
  <c r="L144" i="12"/>
  <c r="M144" i="12"/>
  <c r="N144" i="12"/>
  <c r="C137" i="12"/>
  <c r="D137" i="12"/>
  <c r="E137" i="12"/>
  <c r="F137" i="12"/>
  <c r="G137" i="12"/>
  <c r="H137" i="12"/>
  <c r="I137" i="12"/>
  <c r="J137" i="12"/>
  <c r="L137" i="12"/>
  <c r="M137" i="12"/>
  <c r="N137" i="12"/>
  <c r="C138" i="12"/>
  <c r="D138" i="12"/>
  <c r="E138" i="12"/>
  <c r="F138" i="12"/>
  <c r="G138" i="12"/>
  <c r="H138" i="12"/>
  <c r="I138" i="12"/>
  <c r="J138" i="12"/>
  <c r="L138" i="12"/>
  <c r="M138" i="12"/>
  <c r="N138" i="12"/>
  <c r="C130" i="12"/>
  <c r="D130" i="12"/>
  <c r="E130" i="12"/>
  <c r="F130" i="12"/>
  <c r="G130" i="12"/>
  <c r="H130" i="12"/>
  <c r="I130" i="12"/>
  <c r="J130" i="12"/>
  <c r="L130" i="12"/>
  <c r="M130" i="12"/>
  <c r="N130" i="12"/>
  <c r="C114" i="12"/>
  <c r="D114" i="12"/>
  <c r="E114" i="12"/>
  <c r="F114" i="12"/>
  <c r="G114" i="12"/>
  <c r="H114" i="12"/>
  <c r="I114" i="12"/>
  <c r="J114" i="12"/>
  <c r="L114" i="12"/>
  <c r="M114" i="12"/>
  <c r="N114" i="12"/>
  <c r="C101" i="12"/>
  <c r="D101" i="12"/>
  <c r="E101" i="12"/>
  <c r="F101" i="12"/>
  <c r="G101" i="12"/>
  <c r="H101" i="12"/>
  <c r="I101" i="12"/>
  <c r="J101" i="12"/>
  <c r="L101" i="12"/>
  <c r="M101" i="12"/>
  <c r="N101" i="12"/>
  <c r="C81" i="12"/>
  <c r="D81" i="12"/>
  <c r="E81" i="12"/>
  <c r="F81" i="12"/>
  <c r="G81" i="12"/>
  <c r="H81" i="12"/>
  <c r="I81" i="12"/>
  <c r="J81" i="12"/>
  <c r="L81" i="12"/>
  <c r="M81" i="12"/>
  <c r="N81" i="12"/>
  <c r="C82" i="12"/>
  <c r="D82" i="12"/>
  <c r="E82" i="12"/>
  <c r="F82" i="12"/>
  <c r="G82" i="12"/>
  <c r="H82" i="12"/>
  <c r="I82" i="12"/>
  <c r="J82" i="12"/>
  <c r="L82" i="12"/>
  <c r="M82" i="12"/>
  <c r="N82" i="12"/>
  <c r="C63" i="12"/>
  <c r="D63" i="12"/>
  <c r="E63" i="12"/>
  <c r="F63" i="12"/>
  <c r="G63" i="12"/>
  <c r="H63" i="12"/>
  <c r="I63" i="12"/>
  <c r="J63" i="12"/>
  <c r="L63" i="12"/>
  <c r="M63" i="12"/>
  <c r="N63" i="12"/>
  <c r="C64" i="12"/>
  <c r="E64" i="12"/>
  <c r="F64" i="12"/>
  <c r="G64" i="12"/>
  <c r="H64" i="12"/>
  <c r="I64" i="12"/>
  <c r="J64" i="12"/>
  <c r="L64" i="12"/>
  <c r="M64" i="12"/>
  <c r="N64" i="12"/>
  <c r="C52" i="12"/>
  <c r="D52" i="12"/>
  <c r="E52" i="12"/>
  <c r="F52" i="12"/>
  <c r="G52" i="12"/>
  <c r="H52" i="12"/>
  <c r="I52" i="12"/>
  <c r="J52" i="12"/>
  <c r="L52" i="12"/>
  <c r="M52" i="12"/>
  <c r="N52" i="12"/>
  <c r="C39" i="12"/>
  <c r="D39" i="12"/>
  <c r="E39" i="12"/>
  <c r="F39" i="12"/>
  <c r="G39" i="12"/>
  <c r="H39" i="12"/>
  <c r="I39" i="12"/>
  <c r="J39" i="12"/>
  <c r="L39" i="12"/>
  <c r="M39" i="12"/>
  <c r="N39" i="12"/>
  <c r="C21" i="12"/>
  <c r="D21" i="12"/>
  <c r="E21" i="12"/>
  <c r="F21" i="12"/>
  <c r="G21" i="12"/>
  <c r="H21" i="12"/>
  <c r="I21" i="12"/>
  <c r="J21" i="12"/>
  <c r="L21" i="12"/>
  <c r="M21" i="12"/>
  <c r="N21" i="12"/>
  <c r="C12" i="12"/>
  <c r="D12" i="12"/>
  <c r="E12" i="12"/>
  <c r="F12" i="12"/>
  <c r="G12" i="12"/>
  <c r="H12" i="12"/>
  <c r="I12" i="12"/>
  <c r="J12" i="12"/>
  <c r="L12" i="12"/>
  <c r="M12" i="12"/>
  <c r="N12" i="12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2" i="7"/>
  <c r="N55" i="7"/>
  <c r="N154" i="7"/>
  <c r="N156" i="7"/>
  <c r="N157" i="7"/>
  <c r="N158" i="7"/>
  <c r="N56" i="7"/>
  <c r="N57" i="7"/>
  <c r="N58" i="7"/>
  <c r="N59" i="7"/>
  <c r="N60" i="7"/>
  <c r="N61" i="7"/>
  <c r="N62" i="7"/>
  <c r="N63" i="7"/>
  <c r="N64" i="7"/>
  <c r="N65" i="7"/>
  <c r="N66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2" i="7"/>
  <c r="M52" i="7"/>
  <c r="L55" i="7"/>
  <c r="M55" i="7"/>
  <c r="L154" i="7"/>
  <c r="M154" i="7"/>
  <c r="L156" i="7"/>
  <c r="M156" i="7"/>
  <c r="L157" i="7"/>
  <c r="M157" i="7"/>
  <c r="L158" i="7"/>
  <c r="M158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M6" i="7"/>
  <c r="N6" i="7"/>
  <c r="A144" i="7"/>
  <c r="B144" i="7"/>
  <c r="C144" i="7"/>
  <c r="D144" i="7"/>
  <c r="E144" i="7"/>
  <c r="F144" i="7"/>
  <c r="G144" i="7"/>
  <c r="H144" i="7"/>
  <c r="J144" i="7"/>
  <c r="K144" i="7"/>
  <c r="A145" i="7"/>
  <c r="B145" i="7"/>
  <c r="C145" i="7"/>
  <c r="D145" i="7"/>
  <c r="E145" i="7"/>
  <c r="F145" i="7"/>
  <c r="G145" i="7"/>
  <c r="H145" i="7"/>
  <c r="J145" i="7"/>
  <c r="K145" i="7"/>
  <c r="A146" i="7"/>
  <c r="B146" i="7"/>
  <c r="C146" i="7"/>
  <c r="D146" i="7"/>
  <c r="E146" i="7"/>
  <c r="F146" i="7"/>
  <c r="G146" i="7"/>
  <c r="H146" i="7"/>
  <c r="J146" i="7"/>
  <c r="K146" i="7"/>
  <c r="A147" i="7"/>
  <c r="B147" i="7"/>
  <c r="C147" i="7"/>
  <c r="D147" i="7"/>
  <c r="E147" i="7"/>
  <c r="F147" i="7"/>
  <c r="G147" i="7"/>
  <c r="H147" i="7"/>
  <c r="J147" i="7"/>
  <c r="K147" i="7"/>
  <c r="A143" i="7"/>
  <c r="B143" i="7"/>
  <c r="C143" i="7"/>
  <c r="D143" i="7"/>
  <c r="E143" i="7"/>
  <c r="F143" i="7"/>
  <c r="G143" i="7"/>
  <c r="H143" i="7"/>
  <c r="J143" i="7"/>
  <c r="K143" i="7"/>
  <c r="A140" i="7"/>
  <c r="B140" i="7"/>
  <c r="C140" i="7"/>
  <c r="D140" i="7"/>
  <c r="E140" i="7"/>
  <c r="F140" i="7"/>
  <c r="G140" i="7"/>
  <c r="H140" i="7"/>
  <c r="J140" i="7"/>
  <c r="K140" i="7"/>
  <c r="A141" i="7"/>
  <c r="B141" i="7"/>
  <c r="C141" i="7"/>
  <c r="D141" i="7"/>
  <c r="E141" i="7"/>
  <c r="F141" i="7"/>
  <c r="G141" i="7"/>
  <c r="H141" i="7"/>
  <c r="J141" i="7"/>
  <c r="K141" i="7"/>
  <c r="B142" i="7"/>
  <c r="C142" i="7"/>
  <c r="D142" i="7"/>
  <c r="E142" i="7"/>
  <c r="F142" i="7"/>
  <c r="G142" i="7"/>
  <c r="H142" i="7"/>
  <c r="J142" i="7"/>
  <c r="K142" i="7"/>
  <c r="A133" i="7"/>
  <c r="B133" i="7"/>
  <c r="C133" i="7"/>
  <c r="D133" i="7"/>
  <c r="E133" i="7"/>
  <c r="F133" i="7"/>
  <c r="G133" i="7"/>
  <c r="H133" i="7"/>
  <c r="J133" i="7"/>
  <c r="K133" i="7"/>
  <c r="A117" i="7"/>
  <c r="B117" i="7"/>
  <c r="C117" i="7"/>
  <c r="D117" i="7"/>
  <c r="E117" i="7"/>
  <c r="F117" i="7"/>
  <c r="G117" i="7"/>
  <c r="H117" i="7"/>
  <c r="J117" i="7"/>
  <c r="K117" i="7"/>
  <c r="A104" i="7"/>
  <c r="B104" i="7"/>
  <c r="C104" i="7"/>
  <c r="D104" i="7"/>
  <c r="E104" i="7"/>
  <c r="F104" i="7"/>
  <c r="G104" i="7"/>
  <c r="H104" i="7"/>
  <c r="J104" i="7"/>
  <c r="K104" i="7"/>
  <c r="A84" i="7"/>
  <c r="B84" i="7"/>
  <c r="C84" i="7"/>
  <c r="D84" i="7"/>
  <c r="E84" i="7"/>
  <c r="F84" i="7"/>
  <c r="G84" i="7"/>
  <c r="H84" i="7"/>
  <c r="J84" i="7"/>
  <c r="K84" i="7"/>
  <c r="A85" i="7"/>
  <c r="B85" i="7"/>
  <c r="C85" i="7"/>
  <c r="D85" i="7"/>
  <c r="E85" i="7"/>
  <c r="F85" i="7"/>
  <c r="G85" i="7"/>
  <c r="H85" i="7"/>
  <c r="J85" i="7"/>
  <c r="K85" i="7"/>
  <c r="A66" i="7"/>
  <c r="B66" i="7"/>
  <c r="C66" i="7"/>
  <c r="D66" i="7"/>
  <c r="E66" i="7"/>
  <c r="F66" i="7"/>
  <c r="G66" i="7"/>
  <c r="H66" i="7"/>
  <c r="J66" i="7"/>
  <c r="K66" i="7"/>
  <c r="A55" i="7"/>
  <c r="B55" i="7"/>
  <c r="C55" i="7"/>
  <c r="D55" i="7"/>
  <c r="E55" i="7"/>
  <c r="F55" i="7"/>
  <c r="G55" i="7"/>
  <c r="H55" i="7"/>
  <c r="J55" i="7"/>
  <c r="K55" i="7"/>
  <c r="A42" i="7"/>
  <c r="B42" i="7"/>
  <c r="C42" i="7"/>
  <c r="D42" i="7"/>
  <c r="E42" i="7"/>
  <c r="F42" i="7"/>
  <c r="G42" i="7"/>
  <c r="H42" i="7"/>
  <c r="J42" i="7"/>
  <c r="K42" i="7"/>
  <c r="A24" i="7"/>
  <c r="B24" i="7"/>
  <c r="C24" i="7"/>
  <c r="D24" i="7"/>
  <c r="E24" i="7"/>
  <c r="F24" i="7"/>
  <c r="G24" i="7"/>
  <c r="H24" i="7"/>
  <c r="J24" i="7"/>
  <c r="K24" i="7"/>
  <c r="A15" i="7"/>
  <c r="B15" i="7"/>
  <c r="C15" i="7"/>
  <c r="D15" i="7"/>
  <c r="E15" i="7"/>
  <c r="F15" i="7"/>
  <c r="G15" i="7"/>
  <c r="H15" i="7"/>
  <c r="J15" i="7"/>
  <c r="K15" i="7"/>
  <c r="AT29" i="5"/>
  <c r="AT30" i="5"/>
  <c r="AT31" i="5"/>
  <c r="AT32" i="5"/>
  <c r="AT33" i="5"/>
  <c r="AT34" i="5"/>
  <c r="AT35" i="5"/>
  <c r="AT36" i="5"/>
  <c r="AT37" i="5"/>
  <c r="AT39" i="5"/>
  <c r="AT40" i="5"/>
  <c r="AT41" i="5"/>
  <c r="AT42" i="5"/>
  <c r="AT43" i="5"/>
  <c r="AT44" i="5"/>
  <c r="AT45" i="5"/>
  <c r="AT46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6" i="5"/>
  <c r="AT67" i="5"/>
  <c r="AT68" i="5"/>
  <c r="AT69" i="5"/>
  <c r="AT70" i="5"/>
  <c r="AT71" i="5"/>
  <c r="AT77" i="5"/>
  <c r="AT11" i="5"/>
  <c r="AT13" i="5"/>
  <c r="AT14" i="5"/>
  <c r="AT15" i="5"/>
  <c r="AT79" i="5"/>
  <c r="AT80" i="5"/>
  <c r="AT81" i="5"/>
  <c r="AT82" i="5"/>
  <c r="AT83" i="5"/>
  <c r="AT84" i="5"/>
  <c r="AT85" i="5"/>
  <c r="AT86" i="5"/>
  <c r="AT87" i="5"/>
  <c r="AT88" i="5"/>
  <c r="AT89" i="5"/>
  <c r="AT95" i="5"/>
  <c r="AT96" i="5"/>
  <c r="AT97" i="5"/>
  <c r="AT104" i="5"/>
  <c r="AT98" i="5"/>
  <c r="AT99" i="5"/>
  <c r="AT100" i="5"/>
  <c r="AT101" i="5"/>
  <c r="AT102" i="5"/>
  <c r="AT106" i="5"/>
  <c r="AT107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7" i="5"/>
  <c r="AT158" i="5"/>
  <c r="AT159" i="5"/>
  <c r="AT160" i="5"/>
  <c r="AT161" i="5"/>
  <c r="AT162" i="5"/>
  <c r="AT163" i="5"/>
  <c r="AT18" i="5"/>
  <c r="AT19" i="5"/>
  <c r="AT20" i="5"/>
  <c r="AT21" i="5"/>
  <c r="AT22" i="5"/>
  <c r="AT28" i="5"/>
  <c r="F29" i="5"/>
  <c r="F30" i="5"/>
  <c r="F31" i="5"/>
  <c r="F32" i="5"/>
  <c r="F33" i="5"/>
  <c r="F34" i="5"/>
  <c r="F35" i="5"/>
  <c r="F36" i="5"/>
  <c r="F39" i="5"/>
  <c r="F40" i="5"/>
  <c r="F41" i="5"/>
  <c r="F42" i="5"/>
  <c r="F43" i="5"/>
  <c r="F44" i="5"/>
  <c r="F45" i="5"/>
  <c r="F46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6" i="5"/>
  <c r="F67" i="5"/>
  <c r="F68" i="5"/>
  <c r="F69" i="5"/>
  <c r="F70" i="5"/>
  <c r="F71" i="5"/>
  <c r="F77" i="5"/>
  <c r="F11" i="5"/>
  <c r="F13" i="5"/>
  <c r="F14" i="5"/>
  <c r="F15" i="5"/>
  <c r="F79" i="5"/>
  <c r="F80" i="5"/>
  <c r="F81" i="5"/>
  <c r="F82" i="5"/>
  <c r="F83" i="5"/>
  <c r="F84" i="5"/>
  <c r="F85" i="5"/>
  <c r="F86" i="5"/>
  <c r="F87" i="5"/>
  <c r="F88" i="5"/>
  <c r="F89" i="5"/>
  <c r="F95" i="5"/>
  <c r="F96" i="5"/>
  <c r="F97" i="5"/>
  <c r="F104" i="5"/>
  <c r="F98" i="5"/>
  <c r="F99" i="5"/>
  <c r="F100" i="5"/>
  <c r="F101" i="5"/>
  <c r="F102" i="5"/>
  <c r="F106" i="5"/>
  <c r="F107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5" i="5"/>
  <c r="F126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7" i="5"/>
  <c r="F158" i="5"/>
  <c r="F159" i="5"/>
  <c r="F160" i="5"/>
  <c r="F161" i="5"/>
  <c r="F162" i="5"/>
  <c r="F163" i="5"/>
  <c r="F18" i="5"/>
  <c r="F20" i="5"/>
  <c r="F21" i="5"/>
  <c r="F22" i="5"/>
  <c r="H28" i="5"/>
  <c r="AE3" i="5" l="1"/>
  <c r="Q71" i="7"/>
  <c r="Q68" i="12"/>
  <c r="Q146" i="12"/>
  <c r="Q149" i="7"/>
  <c r="P67" i="7"/>
  <c r="Q67" i="7"/>
  <c r="P70" i="7"/>
  <c r="Q70" i="7"/>
  <c r="AF6" i="5"/>
  <c r="Q64" i="12"/>
  <c r="O66" i="7"/>
  <c r="Q67" i="12"/>
  <c r="P68" i="7"/>
  <c r="Q65" i="12"/>
  <c r="P69" i="7"/>
  <c r="Q66" i="12"/>
  <c r="P71" i="7"/>
  <c r="P149" i="7"/>
  <c r="O15" i="7"/>
  <c r="O104" i="7"/>
  <c r="O141" i="7"/>
  <c r="P148" i="7"/>
  <c r="Q145" i="12"/>
  <c r="O146" i="7"/>
  <c r="O24" i="7"/>
  <c r="O117" i="7"/>
  <c r="O140" i="7"/>
  <c r="O145" i="7"/>
  <c r="O42" i="7"/>
  <c r="O85" i="7"/>
  <c r="O133" i="7"/>
  <c r="O143" i="7"/>
  <c r="O144" i="7"/>
  <c r="O55" i="7"/>
  <c r="O84" i="7"/>
  <c r="O147" i="7"/>
  <c r="N1" i="7" l="1"/>
  <c r="F16" i="11"/>
  <c r="F17" i="11" s="1"/>
  <c r="Q143" i="12"/>
  <c r="Q146" i="7"/>
  <c r="Q144" i="12"/>
  <c r="Q147" i="7"/>
  <c r="Q142" i="12"/>
  <c r="Q145" i="7"/>
  <c r="Q140" i="12"/>
  <c r="Q143" i="7"/>
  <c r="Q141" i="12"/>
  <c r="Q144" i="7"/>
  <c r="Q138" i="12"/>
  <c r="Q141" i="7"/>
  <c r="Q137" i="12"/>
  <c r="Q140" i="7"/>
  <c r="Q130" i="12"/>
  <c r="Q133" i="7"/>
  <c r="Q114" i="12"/>
  <c r="Q117" i="7"/>
  <c r="Q101" i="12"/>
  <c r="Q104" i="7"/>
  <c r="Q82" i="12"/>
  <c r="Q85" i="7"/>
  <c r="Q81" i="12"/>
  <c r="Q84" i="7"/>
  <c r="Q63" i="12"/>
  <c r="Q66" i="7"/>
  <c r="Q52" i="12"/>
  <c r="Q55" i="7"/>
  <c r="Q39" i="12"/>
  <c r="Q42" i="7"/>
  <c r="Q21" i="12"/>
  <c r="Q24" i="7"/>
  <c r="Q12" i="12"/>
  <c r="Q15" i="7"/>
  <c r="P144" i="7"/>
  <c r="P84" i="7"/>
  <c r="P85" i="7"/>
  <c r="P104" i="7"/>
  <c r="P145" i="7"/>
  <c r="P66" i="7"/>
  <c r="P146" i="7"/>
  <c r="P117" i="7"/>
  <c r="P55" i="7"/>
  <c r="P147" i="7"/>
  <c r="P133" i="7"/>
  <c r="P42" i="7"/>
  <c r="P141" i="7"/>
  <c r="P24" i="7"/>
  <c r="P140" i="7"/>
  <c r="P15" i="7"/>
  <c r="P143" i="7"/>
  <c r="AV46" i="5"/>
  <c r="AW107" i="5"/>
  <c r="AW106" i="5"/>
  <c r="BA17" i="5" l="1"/>
  <c r="BA37" i="5" l="1"/>
  <c r="AV37" i="5"/>
  <c r="BA121" i="5"/>
  <c r="K88" i="9" s="1"/>
  <c r="BA120" i="5"/>
  <c r="K87" i="9" s="1"/>
  <c r="U16" i="7"/>
  <c r="U25" i="7"/>
  <c r="U43" i="7"/>
  <c r="U56" i="7"/>
  <c r="U72" i="7"/>
  <c r="U73" i="7"/>
  <c r="U74" i="7"/>
  <c r="U75" i="7"/>
  <c r="U76" i="7"/>
  <c r="U77" i="7"/>
  <c r="U78" i="7"/>
  <c r="U80" i="7"/>
  <c r="U81" i="7"/>
  <c r="U82" i="7"/>
  <c r="U83" i="7"/>
  <c r="U86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8" i="7"/>
  <c r="U134" i="7"/>
  <c r="C5" i="9"/>
  <c r="D5" i="9"/>
  <c r="E5" i="9"/>
  <c r="F5" i="9"/>
  <c r="I5" i="9" s="1"/>
  <c r="G5" i="9"/>
  <c r="J5" i="9"/>
  <c r="C6" i="9"/>
  <c r="D6" i="9"/>
  <c r="E6" i="9"/>
  <c r="F6" i="9"/>
  <c r="G6" i="9"/>
  <c r="J6" i="9"/>
  <c r="C7" i="9"/>
  <c r="D7" i="9"/>
  <c r="E7" i="9"/>
  <c r="F7" i="9"/>
  <c r="H7" i="9" s="1"/>
  <c r="G7" i="9"/>
  <c r="J7" i="9"/>
  <c r="B8" i="9"/>
  <c r="D8" i="9"/>
  <c r="E8" i="9"/>
  <c r="F8" i="9"/>
  <c r="H8" i="9" s="1"/>
  <c r="G8" i="9"/>
  <c r="J8" i="9"/>
  <c r="B9" i="9"/>
  <c r="D9" i="9"/>
  <c r="E9" i="9"/>
  <c r="F9" i="9"/>
  <c r="I9" i="9" s="1"/>
  <c r="G9" i="9"/>
  <c r="J9" i="9"/>
  <c r="B10" i="9"/>
  <c r="D10" i="9"/>
  <c r="E10" i="9"/>
  <c r="F10" i="9"/>
  <c r="I10" i="9" s="1"/>
  <c r="G10" i="9"/>
  <c r="J10" i="9"/>
  <c r="B11" i="9"/>
  <c r="D11" i="9"/>
  <c r="E11" i="9"/>
  <c r="F11" i="9"/>
  <c r="G11" i="9"/>
  <c r="J11" i="9"/>
  <c r="B12" i="9"/>
  <c r="D12" i="9"/>
  <c r="E12" i="9"/>
  <c r="F12" i="9"/>
  <c r="G12" i="9"/>
  <c r="J12" i="9"/>
  <c r="D13" i="9"/>
  <c r="E13" i="9"/>
  <c r="F13" i="9"/>
  <c r="I13" i="9" s="1"/>
  <c r="G13" i="9"/>
  <c r="J13" i="9"/>
  <c r="C14" i="9"/>
  <c r="D14" i="9"/>
  <c r="E14" i="9"/>
  <c r="F14" i="9"/>
  <c r="I14" i="9" s="1"/>
  <c r="G14" i="9"/>
  <c r="J14" i="9"/>
  <c r="C15" i="9"/>
  <c r="D15" i="9"/>
  <c r="E15" i="9"/>
  <c r="F15" i="9"/>
  <c r="I15" i="9" s="1"/>
  <c r="G15" i="9"/>
  <c r="J15" i="9"/>
  <c r="C16" i="9"/>
  <c r="D16" i="9"/>
  <c r="E16" i="9"/>
  <c r="F16" i="9"/>
  <c r="H16" i="9" s="1"/>
  <c r="G16" i="9"/>
  <c r="J16" i="9"/>
  <c r="B17" i="9"/>
  <c r="D17" i="9"/>
  <c r="E17" i="9"/>
  <c r="F17" i="9"/>
  <c r="I17" i="9" s="1"/>
  <c r="G17" i="9"/>
  <c r="J17" i="9"/>
  <c r="B18" i="9"/>
  <c r="D18" i="9"/>
  <c r="E18" i="9"/>
  <c r="F18" i="9"/>
  <c r="H18" i="9" s="1"/>
  <c r="G18" i="9"/>
  <c r="J18" i="9"/>
  <c r="B19" i="9"/>
  <c r="D19" i="9"/>
  <c r="E19" i="9"/>
  <c r="F19" i="9"/>
  <c r="I19" i="9" s="1"/>
  <c r="G19" i="9"/>
  <c r="J19" i="9"/>
  <c r="B20" i="9"/>
  <c r="D20" i="9"/>
  <c r="E20" i="9"/>
  <c r="F20" i="9"/>
  <c r="H20" i="9" s="1"/>
  <c r="G20" i="9"/>
  <c r="J20" i="9"/>
  <c r="D21" i="9"/>
  <c r="E21" i="9"/>
  <c r="F21" i="9"/>
  <c r="G21" i="9"/>
  <c r="J21" i="9"/>
  <c r="C22" i="9"/>
  <c r="D22" i="9"/>
  <c r="E22" i="9"/>
  <c r="F22" i="9"/>
  <c r="I22" i="9" s="1"/>
  <c r="G22" i="9"/>
  <c r="J22" i="9"/>
  <c r="C23" i="9"/>
  <c r="D23" i="9"/>
  <c r="E23" i="9"/>
  <c r="F23" i="9"/>
  <c r="H23" i="9" s="1"/>
  <c r="G23" i="9"/>
  <c r="J23" i="9"/>
  <c r="B24" i="9"/>
  <c r="D24" i="9"/>
  <c r="E24" i="9"/>
  <c r="F24" i="9"/>
  <c r="H24" i="9" s="1"/>
  <c r="G24" i="9"/>
  <c r="J24" i="9"/>
  <c r="B25" i="9"/>
  <c r="D25" i="9"/>
  <c r="E25" i="9"/>
  <c r="F25" i="9"/>
  <c r="I25" i="9" s="1"/>
  <c r="G25" i="9"/>
  <c r="J25" i="9"/>
  <c r="B26" i="9"/>
  <c r="D26" i="9"/>
  <c r="E26" i="9"/>
  <c r="F26" i="9"/>
  <c r="G26" i="9"/>
  <c r="J26" i="9"/>
  <c r="B27" i="9"/>
  <c r="D27" i="9"/>
  <c r="E27" i="9"/>
  <c r="F27" i="9"/>
  <c r="H27" i="9" s="1"/>
  <c r="G27" i="9"/>
  <c r="J27" i="9"/>
  <c r="B28" i="9"/>
  <c r="D28" i="9"/>
  <c r="E28" i="9"/>
  <c r="F28" i="9"/>
  <c r="H28" i="9" s="1"/>
  <c r="G28" i="9"/>
  <c r="J28" i="9"/>
  <c r="B29" i="9"/>
  <c r="C29" i="9"/>
  <c r="D29" i="9"/>
  <c r="E29" i="9"/>
  <c r="F29" i="9"/>
  <c r="I29" i="9" s="1"/>
  <c r="G29" i="9"/>
  <c r="J29" i="9"/>
  <c r="B30" i="9"/>
  <c r="C30" i="9"/>
  <c r="D30" i="9"/>
  <c r="E30" i="9"/>
  <c r="F30" i="9"/>
  <c r="I30" i="9" s="1"/>
  <c r="G30" i="9"/>
  <c r="J30" i="9"/>
  <c r="B31" i="9"/>
  <c r="C31" i="9"/>
  <c r="D31" i="9"/>
  <c r="E31" i="9"/>
  <c r="F31" i="9"/>
  <c r="G31" i="9"/>
  <c r="J31" i="9"/>
  <c r="B32" i="9"/>
  <c r="C32" i="9"/>
  <c r="D32" i="9"/>
  <c r="E32" i="9"/>
  <c r="F32" i="9"/>
  <c r="H32" i="9" s="1"/>
  <c r="G32" i="9"/>
  <c r="J32" i="9"/>
  <c r="B33" i="9"/>
  <c r="C33" i="9"/>
  <c r="D33" i="9"/>
  <c r="E33" i="9"/>
  <c r="F33" i="9"/>
  <c r="G33" i="9"/>
  <c r="J33" i="9"/>
  <c r="B34" i="9"/>
  <c r="C34" i="9"/>
  <c r="D34" i="9"/>
  <c r="E34" i="9"/>
  <c r="F34" i="9"/>
  <c r="H34" i="9" s="1"/>
  <c r="G34" i="9"/>
  <c r="J34" i="9"/>
  <c r="B35" i="9"/>
  <c r="C35" i="9"/>
  <c r="D35" i="9"/>
  <c r="E35" i="9"/>
  <c r="F35" i="9"/>
  <c r="H35" i="9" s="1"/>
  <c r="G35" i="9"/>
  <c r="J35" i="9"/>
  <c r="B36" i="9"/>
  <c r="C36" i="9"/>
  <c r="D36" i="9"/>
  <c r="E36" i="9"/>
  <c r="F36" i="9"/>
  <c r="H36" i="9" s="1"/>
  <c r="G36" i="9"/>
  <c r="J36" i="9"/>
  <c r="B37" i="9"/>
  <c r="C37" i="9"/>
  <c r="D37" i="9"/>
  <c r="E37" i="9"/>
  <c r="F37" i="9"/>
  <c r="I37" i="9" s="1"/>
  <c r="G37" i="9"/>
  <c r="J37" i="9"/>
  <c r="D38" i="9"/>
  <c r="E38" i="9"/>
  <c r="F38" i="9"/>
  <c r="H38" i="9" s="1"/>
  <c r="G38" i="9"/>
  <c r="J38" i="9"/>
  <c r="B39" i="9"/>
  <c r="D39" i="9"/>
  <c r="E39" i="9"/>
  <c r="F39" i="9"/>
  <c r="H39" i="9" s="1"/>
  <c r="G39" i="9"/>
  <c r="J39" i="9"/>
  <c r="B40" i="9"/>
  <c r="D40" i="9"/>
  <c r="E40" i="9"/>
  <c r="F40" i="9"/>
  <c r="H40" i="9" s="1"/>
  <c r="G40" i="9"/>
  <c r="J40" i="9"/>
  <c r="B41" i="9"/>
  <c r="D41" i="9"/>
  <c r="E41" i="9"/>
  <c r="F41" i="9"/>
  <c r="I41" i="9" s="1"/>
  <c r="G41" i="9"/>
  <c r="J41" i="9"/>
  <c r="B42" i="9"/>
  <c r="D42" i="9"/>
  <c r="E42" i="9"/>
  <c r="F42" i="9"/>
  <c r="H42" i="9" s="1"/>
  <c r="G42" i="9"/>
  <c r="J42" i="9"/>
  <c r="B43" i="9"/>
  <c r="D43" i="9"/>
  <c r="E43" i="9"/>
  <c r="F43" i="9"/>
  <c r="G43" i="9"/>
  <c r="J43" i="9"/>
  <c r="B44" i="9"/>
  <c r="C44" i="9"/>
  <c r="D44" i="9"/>
  <c r="E44" i="9"/>
  <c r="F44" i="9"/>
  <c r="H44" i="9" s="1"/>
  <c r="G44" i="9"/>
  <c r="J44" i="9"/>
  <c r="B45" i="9"/>
  <c r="D45" i="9"/>
  <c r="E45" i="9"/>
  <c r="F45" i="9"/>
  <c r="I45" i="9" s="1"/>
  <c r="G45" i="9"/>
  <c r="J45" i="9"/>
  <c r="B46" i="9"/>
  <c r="D46" i="9"/>
  <c r="E46" i="9"/>
  <c r="F46" i="9"/>
  <c r="H46" i="9" s="1"/>
  <c r="G46" i="9"/>
  <c r="J46" i="9"/>
  <c r="B47" i="9"/>
  <c r="C47" i="9"/>
  <c r="D47" i="9"/>
  <c r="E47" i="9"/>
  <c r="F47" i="9"/>
  <c r="H47" i="9" s="1"/>
  <c r="G47" i="9"/>
  <c r="J47" i="9"/>
  <c r="B48" i="9"/>
  <c r="C48" i="9"/>
  <c r="D48" i="9"/>
  <c r="E48" i="9"/>
  <c r="F48" i="9"/>
  <c r="G48" i="9"/>
  <c r="J48" i="9"/>
  <c r="B49" i="9"/>
  <c r="C49" i="9"/>
  <c r="D49" i="9"/>
  <c r="E49" i="9"/>
  <c r="F49" i="9"/>
  <c r="I49" i="9" s="1"/>
  <c r="G49" i="9"/>
  <c r="J49" i="9"/>
  <c r="B50" i="9"/>
  <c r="C50" i="9"/>
  <c r="D50" i="9"/>
  <c r="E50" i="9"/>
  <c r="F50" i="9"/>
  <c r="H50" i="9" s="1"/>
  <c r="G50" i="9"/>
  <c r="J50" i="9"/>
  <c r="B51" i="9"/>
  <c r="D51" i="9"/>
  <c r="E51" i="9"/>
  <c r="F51" i="9"/>
  <c r="H51" i="9" s="1"/>
  <c r="G51" i="9"/>
  <c r="J51" i="9"/>
  <c r="B52" i="9"/>
  <c r="D52" i="9"/>
  <c r="E52" i="9"/>
  <c r="F52" i="9"/>
  <c r="H52" i="9" s="1"/>
  <c r="G52" i="9"/>
  <c r="J52" i="9"/>
  <c r="D53" i="9"/>
  <c r="E53" i="9"/>
  <c r="F53" i="9"/>
  <c r="I53" i="9" s="1"/>
  <c r="G53" i="9"/>
  <c r="J53" i="9"/>
  <c r="B54" i="9"/>
  <c r="C54" i="9"/>
  <c r="D54" i="9"/>
  <c r="E54" i="9"/>
  <c r="F54" i="9"/>
  <c r="G54" i="9"/>
  <c r="J54" i="9"/>
  <c r="B55" i="9"/>
  <c r="C55" i="9"/>
  <c r="D55" i="9"/>
  <c r="E55" i="9"/>
  <c r="F55" i="9"/>
  <c r="H55" i="9" s="1"/>
  <c r="G55" i="9"/>
  <c r="J55" i="9"/>
  <c r="B56" i="9"/>
  <c r="C56" i="9"/>
  <c r="D56" i="9"/>
  <c r="E56" i="9"/>
  <c r="F56" i="9"/>
  <c r="H56" i="9" s="1"/>
  <c r="G56" i="9"/>
  <c r="J56" i="9"/>
  <c r="B57" i="9"/>
  <c r="C57" i="9"/>
  <c r="D57" i="9"/>
  <c r="E57" i="9"/>
  <c r="F57" i="9"/>
  <c r="I57" i="9" s="1"/>
  <c r="G57" i="9"/>
  <c r="J57" i="9"/>
  <c r="B58" i="9"/>
  <c r="C58" i="9"/>
  <c r="D58" i="9"/>
  <c r="E58" i="9"/>
  <c r="F58" i="9"/>
  <c r="G58" i="9"/>
  <c r="J58" i="9"/>
  <c r="B59" i="9"/>
  <c r="C59" i="9"/>
  <c r="D59" i="9"/>
  <c r="E59" i="9"/>
  <c r="F59" i="9"/>
  <c r="H59" i="9" s="1"/>
  <c r="G59" i="9"/>
  <c r="J59" i="9"/>
  <c r="B60" i="9"/>
  <c r="C60" i="9"/>
  <c r="D60" i="9"/>
  <c r="E60" i="9"/>
  <c r="F60" i="9"/>
  <c r="H60" i="9" s="1"/>
  <c r="G60" i="9"/>
  <c r="J60" i="9"/>
  <c r="B61" i="9"/>
  <c r="C61" i="9"/>
  <c r="D61" i="9"/>
  <c r="E61" i="9"/>
  <c r="F61" i="9"/>
  <c r="I61" i="9" s="1"/>
  <c r="G61" i="9"/>
  <c r="J61" i="9"/>
  <c r="B62" i="9"/>
  <c r="C62" i="9"/>
  <c r="D62" i="9"/>
  <c r="E62" i="9"/>
  <c r="F62" i="9"/>
  <c r="H62" i="9" s="1"/>
  <c r="G62" i="9"/>
  <c r="J62" i="9"/>
  <c r="D63" i="9"/>
  <c r="E63" i="9"/>
  <c r="F63" i="9"/>
  <c r="H63" i="9" s="1"/>
  <c r="G63" i="9"/>
  <c r="J63" i="9"/>
  <c r="B64" i="9"/>
  <c r="C64" i="9"/>
  <c r="E64" i="9"/>
  <c r="F64" i="9"/>
  <c r="G64" i="9"/>
  <c r="J64" i="9"/>
  <c r="B65" i="9"/>
  <c r="C65" i="9"/>
  <c r="E65" i="9"/>
  <c r="F65" i="9"/>
  <c r="I65" i="9" s="1"/>
  <c r="G65" i="9"/>
  <c r="J65" i="9"/>
  <c r="B66" i="9"/>
  <c r="C66" i="9"/>
  <c r="E66" i="9"/>
  <c r="F66" i="9"/>
  <c r="H66" i="9" s="1"/>
  <c r="G66" i="9"/>
  <c r="J66" i="9"/>
  <c r="B67" i="9"/>
  <c r="C67" i="9"/>
  <c r="E67" i="9"/>
  <c r="F67" i="9"/>
  <c r="H67" i="9" s="1"/>
  <c r="G67" i="9"/>
  <c r="J67" i="9"/>
  <c r="B68" i="9"/>
  <c r="C68" i="9"/>
  <c r="E68" i="9"/>
  <c r="F68" i="9"/>
  <c r="H68" i="9" s="1"/>
  <c r="G68" i="9"/>
  <c r="J68" i="9"/>
  <c r="B69" i="9"/>
  <c r="C69" i="9"/>
  <c r="E69" i="9"/>
  <c r="F69" i="9"/>
  <c r="G69" i="9"/>
  <c r="J69" i="9"/>
  <c r="B70" i="9"/>
  <c r="C70" i="9"/>
  <c r="E70" i="9"/>
  <c r="F70" i="9"/>
  <c r="H70" i="9" s="1"/>
  <c r="G70" i="9"/>
  <c r="J70" i="9"/>
  <c r="B71" i="9"/>
  <c r="C71" i="9"/>
  <c r="E71" i="9"/>
  <c r="F71" i="9"/>
  <c r="I71" i="9" s="1"/>
  <c r="G71" i="9"/>
  <c r="J71" i="9"/>
  <c r="B72" i="9"/>
  <c r="C72" i="9"/>
  <c r="E72" i="9"/>
  <c r="F72" i="9"/>
  <c r="H72" i="9" s="1"/>
  <c r="G72" i="9"/>
  <c r="J72" i="9"/>
  <c r="B73" i="9"/>
  <c r="C73" i="9"/>
  <c r="E73" i="9"/>
  <c r="F73" i="9"/>
  <c r="I73" i="9" s="1"/>
  <c r="G73" i="9"/>
  <c r="J73" i="9"/>
  <c r="B74" i="9"/>
  <c r="C74" i="9"/>
  <c r="E74" i="9"/>
  <c r="F74" i="9"/>
  <c r="H74" i="9" s="1"/>
  <c r="G74" i="9"/>
  <c r="J74" i="9"/>
  <c r="B75" i="9"/>
  <c r="C75" i="9"/>
  <c r="E75" i="9"/>
  <c r="F75" i="9"/>
  <c r="H75" i="9" s="1"/>
  <c r="G75" i="9"/>
  <c r="J75" i="9"/>
  <c r="C76" i="9"/>
  <c r="D76" i="9"/>
  <c r="E76" i="9"/>
  <c r="F76" i="9"/>
  <c r="H76" i="9" s="1"/>
  <c r="G76" i="9"/>
  <c r="J76" i="9"/>
  <c r="C77" i="9"/>
  <c r="D77" i="9"/>
  <c r="E77" i="9"/>
  <c r="F77" i="9"/>
  <c r="G77" i="9"/>
  <c r="J77" i="9"/>
  <c r="C78" i="9"/>
  <c r="D78" i="9"/>
  <c r="E78" i="9"/>
  <c r="F78" i="9"/>
  <c r="G78" i="9"/>
  <c r="J78" i="9"/>
  <c r="B79" i="9"/>
  <c r="D79" i="9"/>
  <c r="E79" i="9"/>
  <c r="F79" i="9"/>
  <c r="H79" i="9" s="1"/>
  <c r="G79" i="9"/>
  <c r="J79" i="9"/>
  <c r="B80" i="9"/>
  <c r="D80" i="9"/>
  <c r="E80" i="9"/>
  <c r="F80" i="9"/>
  <c r="H80" i="9" s="1"/>
  <c r="G80" i="9"/>
  <c r="J80" i="9"/>
  <c r="B81" i="9"/>
  <c r="D81" i="9"/>
  <c r="E81" i="9"/>
  <c r="F81" i="9"/>
  <c r="I81" i="9" s="1"/>
  <c r="G81" i="9"/>
  <c r="J81" i="9"/>
  <c r="B82" i="9"/>
  <c r="C82" i="9"/>
  <c r="D82" i="9"/>
  <c r="E82" i="9"/>
  <c r="F82" i="9"/>
  <c r="H82" i="9" s="1"/>
  <c r="G82" i="9"/>
  <c r="J82" i="9"/>
  <c r="B83" i="9"/>
  <c r="C83" i="9"/>
  <c r="D83" i="9"/>
  <c r="E83" i="9"/>
  <c r="F83" i="9"/>
  <c r="H83" i="9" s="1"/>
  <c r="G83" i="9"/>
  <c r="J83" i="9"/>
  <c r="B84" i="9"/>
  <c r="C84" i="9"/>
  <c r="D84" i="9"/>
  <c r="E84" i="9"/>
  <c r="F84" i="9"/>
  <c r="H84" i="9" s="1"/>
  <c r="G84" i="9"/>
  <c r="J84" i="9"/>
  <c r="B85" i="9"/>
  <c r="C85" i="9"/>
  <c r="D85" i="9"/>
  <c r="E85" i="9"/>
  <c r="F85" i="9"/>
  <c r="I85" i="9" s="1"/>
  <c r="G85" i="9"/>
  <c r="J85" i="9"/>
  <c r="B86" i="9"/>
  <c r="C86" i="9"/>
  <c r="D86" i="9"/>
  <c r="E86" i="9"/>
  <c r="F86" i="9"/>
  <c r="H86" i="9" s="1"/>
  <c r="G86" i="9"/>
  <c r="J86" i="9"/>
  <c r="B87" i="9"/>
  <c r="C87" i="9"/>
  <c r="D87" i="9"/>
  <c r="E87" i="9"/>
  <c r="F87" i="9"/>
  <c r="H87" i="9" s="1"/>
  <c r="G87" i="9"/>
  <c r="J87" i="9"/>
  <c r="B88" i="9"/>
  <c r="C88" i="9"/>
  <c r="D88" i="9"/>
  <c r="E88" i="9"/>
  <c r="F88" i="9"/>
  <c r="H88" i="9" s="1"/>
  <c r="G88" i="9"/>
  <c r="J88" i="9"/>
  <c r="B89" i="9"/>
  <c r="C89" i="9"/>
  <c r="D89" i="9"/>
  <c r="E89" i="9"/>
  <c r="F89" i="9"/>
  <c r="I89" i="9" s="1"/>
  <c r="G89" i="9"/>
  <c r="J89" i="9"/>
  <c r="B90" i="9"/>
  <c r="C90" i="9"/>
  <c r="D90" i="9"/>
  <c r="E90" i="9"/>
  <c r="F90" i="9"/>
  <c r="H90" i="9" s="1"/>
  <c r="G90" i="9"/>
  <c r="J90" i="9"/>
  <c r="B91" i="9"/>
  <c r="C91" i="9"/>
  <c r="D91" i="9"/>
  <c r="E91" i="9"/>
  <c r="F91" i="9"/>
  <c r="G91" i="9"/>
  <c r="J91" i="9"/>
  <c r="B92" i="9"/>
  <c r="C92" i="9"/>
  <c r="D92" i="9"/>
  <c r="E92" i="9"/>
  <c r="F92" i="9"/>
  <c r="I92" i="9" s="1"/>
  <c r="G92" i="9"/>
  <c r="J92" i="9"/>
  <c r="B93" i="9"/>
  <c r="C93" i="9"/>
  <c r="E93" i="9"/>
  <c r="F93" i="9"/>
  <c r="I93" i="9" s="1"/>
  <c r="G93" i="9"/>
  <c r="J93" i="9"/>
  <c r="B94" i="9"/>
  <c r="C94" i="9"/>
  <c r="E94" i="9"/>
  <c r="F94" i="9"/>
  <c r="H94" i="9" s="1"/>
  <c r="G94" i="9"/>
  <c r="J94" i="9"/>
  <c r="B95" i="9"/>
  <c r="C95" i="9"/>
  <c r="E95" i="9"/>
  <c r="F95" i="9"/>
  <c r="H95" i="9" s="1"/>
  <c r="G95" i="9"/>
  <c r="J95" i="9"/>
  <c r="B96" i="9"/>
  <c r="C96" i="9"/>
  <c r="E96" i="9"/>
  <c r="F96" i="9"/>
  <c r="H96" i="9" s="1"/>
  <c r="G96" i="9"/>
  <c r="J96" i="9"/>
  <c r="B97" i="9"/>
  <c r="C97" i="9"/>
  <c r="E97" i="9"/>
  <c r="F97" i="9"/>
  <c r="G97" i="9"/>
  <c r="J97" i="9"/>
  <c r="B98" i="9"/>
  <c r="C98" i="9"/>
  <c r="E98" i="9"/>
  <c r="F98" i="9"/>
  <c r="G98" i="9"/>
  <c r="J98" i="9"/>
  <c r="B99" i="9"/>
  <c r="C99" i="9"/>
  <c r="D99" i="9"/>
  <c r="E99" i="9"/>
  <c r="F99" i="9"/>
  <c r="H99" i="9" s="1"/>
  <c r="G99" i="9"/>
  <c r="J99" i="9"/>
  <c r="B100" i="9"/>
  <c r="C100" i="9"/>
  <c r="D100" i="9"/>
  <c r="E100" i="9"/>
  <c r="F100" i="9"/>
  <c r="G100" i="9"/>
  <c r="J100" i="9"/>
  <c r="B101" i="9"/>
  <c r="C101" i="9"/>
  <c r="D101" i="9"/>
  <c r="E101" i="9"/>
  <c r="F101" i="9"/>
  <c r="I101" i="9" s="1"/>
  <c r="G101" i="9"/>
  <c r="J101" i="9"/>
  <c r="B102" i="9"/>
  <c r="C102" i="9"/>
  <c r="D102" i="9"/>
  <c r="E102" i="9"/>
  <c r="F102" i="9"/>
  <c r="H102" i="9" s="1"/>
  <c r="G102" i="9"/>
  <c r="J102" i="9"/>
  <c r="B103" i="9"/>
  <c r="C103" i="9"/>
  <c r="D103" i="9"/>
  <c r="E103" i="9"/>
  <c r="F103" i="9"/>
  <c r="H103" i="9" s="1"/>
  <c r="G103" i="9"/>
  <c r="J103" i="9"/>
  <c r="B104" i="9"/>
  <c r="C104" i="9"/>
  <c r="D104" i="9"/>
  <c r="E104" i="9"/>
  <c r="F104" i="9"/>
  <c r="H104" i="9" s="1"/>
  <c r="G104" i="9"/>
  <c r="J104" i="9"/>
  <c r="B105" i="9"/>
  <c r="C105" i="9"/>
  <c r="D105" i="9"/>
  <c r="E105" i="9"/>
  <c r="F105" i="9"/>
  <c r="I105" i="9" s="1"/>
  <c r="G105" i="9"/>
  <c r="J105" i="9"/>
  <c r="B106" i="9"/>
  <c r="C106" i="9"/>
  <c r="D106" i="9"/>
  <c r="E106" i="9"/>
  <c r="F106" i="9"/>
  <c r="H106" i="9" s="1"/>
  <c r="G106" i="9"/>
  <c r="J106" i="9"/>
  <c r="B107" i="9"/>
  <c r="C107" i="9"/>
  <c r="D107" i="9"/>
  <c r="E107" i="9"/>
  <c r="F107" i="9"/>
  <c r="H107" i="9" s="1"/>
  <c r="G107" i="9"/>
  <c r="J107" i="9"/>
  <c r="B108" i="9"/>
  <c r="C108" i="9"/>
  <c r="D108" i="9"/>
  <c r="E108" i="9"/>
  <c r="F108" i="9"/>
  <c r="G108" i="9"/>
  <c r="J108" i="9"/>
  <c r="B109" i="9"/>
  <c r="C109" i="9"/>
  <c r="D109" i="9"/>
  <c r="E109" i="9"/>
  <c r="F109" i="9"/>
  <c r="I109" i="9" s="1"/>
  <c r="G109" i="9"/>
  <c r="J109" i="9"/>
  <c r="B110" i="9"/>
  <c r="C110" i="9"/>
  <c r="D110" i="9"/>
  <c r="E110" i="9"/>
  <c r="F110" i="9"/>
  <c r="H110" i="9" s="1"/>
  <c r="G110" i="9"/>
  <c r="J110" i="9"/>
  <c r="B111" i="9"/>
  <c r="C111" i="9"/>
  <c r="D111" i="9"/>
  <c r="E111" i="9"/>
  <c r="F111" i="9"/>
  <c r="H111" i="9" s="1"/>
  <c r="G111" i="9"/>
  <c r="J111" i="9"/>
  <c r="B112" i="9"/>
  <c r="C112" i="9"/>
  <c r="D112" i="9"/>
  <c r="E112" i="9"/>
  <c r="F112" i="9"/>
  <c r="H112" i="9" s="1"/>
  <c r="G112" i="9"/>
  <c r="J112" i="9"/>
  <c r="B113" i="9"/>
  <c r="C113" i="9"/>
  <c r="D113" i="9"/>
  <c r="E113" i="9"/>
  <c r="F113" i="9"/>
  <c r="I113" i="9" s="1"/>
  <c r="G113" i="9"/>
  <c r="J113" i="9"/>
  <c r="B114" i="9"/>
  <c r="C114" i="9"/>
  <c r="D114" i="9"/>
  <c r="E114" i="9"/>
  <c r="F114" i="9"/>
  <c r="G114" i="9"/>
  <c r="J114" i="9"/>
  <c r="B115" i="9"/>
  <c r="C115" i="9"/>
  <c r="D115" i="9"/>
  <c r="E115" i="9"/>
  <c r="F115" i="9"/>
  <c r="H115" i="9" s="1"/>
  <c r="G115" i="9"/>
  <c r="J115" i="9"/>
  <c r="B116" i="9"/>
  <c r="C116" i="9"/>
  <c r="D116" i="9"/>
  <c r="E116" i="9"/>
  <c r="F116" i="9"/>
  <c r="H116" i="9" s="1"/>
  <c r="G116" i="9"/>
  <c r="J116" i="9"/>
  <c r="B117" i="9"/>
  <c r="C117" i="9"/>
  <c r="D117" i="9"/>
  <c r="E117" i="9"/>
  <c r="F117" i="9"/>
  <c r="I117" i="9" s="1"/>
  <c r="G117" i="9"/>
  <c r="J117" i="9"/>
  <c r="B118" i="9"/>
  <c r="C118" i="9"/>
  <c r="D118" i="9"/>
  <c r="E118" i="9"/>
  <c r="F118" i="9"/>
  <c r="H118" i="9" s="1"/>
  <c r="G118" i="9"/>
  <c r="J118" i="9"/>
  <c r="B119" i="9"/>
  <c r="C119" i="9"/>
  <c r="D119" i="9"/>
  <c r="E119" i="9"/>
  <c r="F119" i="9"/>
  <c r="H119" i="9" s="1"/>
  <c r="G119" i="9"/>
  <c r="J119" i="9"/>
  <c r="B120" i="9"/>
  <c r="C120" i="9"/>
  <c r="E120" i="9"/>
  <c r="F120" i="9"/>
  <c r="H120" i="9" s="1"/>
  <c r="G120" i="9"/>
  <c r="J120" i="9"/>
  <c r="B121" i="9"/>
  <c r="C121" i="9"/>
  <c r="D121" i="9"/>
  <c r="E121" i="9"/>
  <c r="F121" i="9"/>
  <c r="I121" i="9" s="1"/>
  <c r="G121" i="9"/>
  <c r="J121" i="9"/>
  <c r="B122" i="9"/>
  <c r="C122" i="9"/>
  <c r="D122" i="9"/>
  <c r="E122" i="9"/>
  <c r="F122" i="9"/>
  <c r="H122" i="9" s="1"/>
  <c r="G122" i="9"/>
  <c r="J122" i="9"/>
  <c r="B123" i="9"/>
  <c r="C123" i="9"/>
  <c r="D123" i="9"/>
  <c r="E123" i="9"/>
  <c r="F123" i="9"/>
  <c r="H123" i="9" s="1"/>
  <c r="G123" i="9"/>
  <c r="J123" i="9"/>
  <c r="B124" i="9"/>
  <c r="C124" i="9"/>
  <c r="D124" i="9"/>
  <c r="E124" i="9"/>
  <c r="F124" i="9"/>
  <c r="H124" i="9" s="1"/>
  <c r="G124" i="9"/>
  <c r="J124" i="9"/>
  <c r="B125" i="9"/>
  <c r="C125" i="9"/>
  <c r="D125" i="9"/>
  <c r="E125" i="9"/>
  <c r="F125" i="9"/>
  <c r="I125" i="9" s="1"/>
  <c r="G125" i="9"/>
  <c r="J125" i="9"/>
  <c r="B126" i="9"/>
  <c r="C126" i="9"/>
  <c r="D126" i="9"/>
  <c r="E126" i="9"/>
  <c r="F126" i="9"/>
  <c r="H126" i="9" s="1"/>
  <c r="G126" i="9"/>
  <c r="J126" i="9"/>
  <c r="K126" i="9"/>
  <c r="B127" i="9"/>
  <c r="C127" i="9"/>
  <c r="D127" i="9"/>
  <c r="E127" i="9"/>
  <c r="F127" i="9"/>
  <c r="I127" i="9" s="1"/>
  <c r="G127" i="9"/>
  <c r="J127" i="9"/>
  <c r="K127" i="9"/>
  <c r="B128" i="9"/>
  <c r="C128" i="9"/>
  <c r="D128" i="9"/>
  <c r="E128" i="9"/>
  <c r="F128" i="9"/>
  <c r="H128" i="9" s="1"/>
  <c r="G128" i="9"/>
  <c r="J128" i="9"/>
  <c r="K128" i="9"/>
  <c r="B129" i="9"/>
  <c r="C129" i="9"/>
  <c r="D129" i="9"/>
  <c r="E129" i="9"/>
  <c r="F129" i="9"/>
  <c r="H129" i="9" s="1"/>
  <c r="G129" i="9"/>
  <c r="J129" i="9"/>
  <c r="K129" i="9"/>
  <c r="A130" i="9"/>
  <c r="B130" i="9"/>
  <c r="C130" i="9"/>
  <c r="D130" i="9"/>
  <c r="E130" i="9"/>
  <c r="F130" i="9"/>
  <c r="I130" i="9" s="1"/>
  <c r="G130" i="9"/>
  <c r="J130" i="9"/>
  <c r="K130" i="9"/>
  <c r="A131" i="9"/>
  <c r="B131" i="9"/>
  <c r="C131" i="9"/>
  <c r="D131" i="9"/>
  <c r="E131" i="9"/>
  <c r="F131" i="9"/>
  <c r="G131" i="9"/>
  <c r="J131" i="9"/>
  <c r="K131" i="9"/>
  <c r="A132" i="9"/>
  <c r="B132" i="9"/>
  <c r="C132" i="9"/>
  <c r="D132" i="9"/>
  <c r="E132" i="9"/>
  <c r="F132" i="9"/>
  <c r="I132" i="9" s="1"/>
  <c r="G132" i="9"/>
  <c r="J132" i="9"/>
  <c r="K132" i="9"/>
  <c r="A133" i="9"/>
  <c r="B133" i="9"/>
  <c r="C133" i="9"/>
  <c r="D133" i="9"/>
  <c r="E133" i="9"/>
  <c r="F133" i="9"/>
  <c r="H133" i="9" s="1"/>
  <c r="G133" i="9"/>
  <c r="J133" i="9"/>
  <c r="K133" i="9"/>
  <c r="A134" i="9"/>
  <c r="B134" i="9"/>
  <c r="C134" i="9"/>
  <c r="D134" i="9"/>
  <c r="E134" i="9"/>
  <c r="F134" i="9"/>
  <c r="H134" i="9" s="1"/>
  <c r="G134" i="9"/>
  <c r="J134" i="9"/>
  <c r="K134" i="9"/>
  <c r="A135" i="9"/>
  <c r="B135" i="9"/>
  <c r="C135" i="9"/>
  <c r="D135" i="9"/>
  <c r="E135" i="9"/>
  <c r="F135" i="9"/>
  <c r="I135" i="9" s="1"/>
  <c r="G135" i="9"/>
  <c r="J135" i="9"/>
  <c r="K135" i="9"/>
  <c r="A136" i="9"/>
  <c r="B136" i="9"/>
  <c r="C136" i="9"/>
  <c r="D136" i="9"/>
  <c r="E136" i="9"/>
  <c r="F136" i="9"/>
  <c r="I136" i="9" s="1"/>
  <c r="G136" i="9"/>
  <c r="J136" i="9"/>
  <c r="K136" i="9"/>
  <c r="A137" i="9"/>
  <c r="B137" i="9"/>
  <c r="C137" i="9"/>
  <c r="D137" i="9"/>
  <c r="E137" i="9"/>
  <c r="F137" i="9"/>
  <c r="I137" i="9" s="1"/>
  <c r="G137" i="9"/>
  <c r="J137" i="9"/>
  <c r="K137" i="9"/>
  <c r="A138" i="9"/>
  <c r="B138" i="9"/>
  <c r="C138" i="9"/>
  <c r="D138" i="9"/>
  <c r="E138" i="9"/>
  <c r="F138" i="9"/>
  <c r="I138" i="9" s="1"/>
  <c r="G138" i="9"/>
  <c r="J138" i="9"/>
  <c r="K138" i="9"/>
  <c r="A139" i="9"/>
  <c r="B139" i="9"/>
  <c r="C139" i="9"/>
  <c r="D139" i="9"/>
  <c r="E139" i="9"/>
  <c r="F139" i="9"/>
  <c r="H139" i="9" s="1"/>
  <c r="G139" i="9"/>
  <c r="J139" i="9"/>
  <c r="K139" i="9"/>
  <c r="A140" i="9"/>
  <c r="B140" i="9"/>
  <c r="C140" i="9"/>
  <c r="D140" i="9"/>
  <c r="E140" i="9"/>
  <c r="F140" i="9"/>
  <c r="H140" i="9" s="1"/>
  <c r="G140" i="9"/>
  <c r="J140" i="9"/>
  <c r="K140" i="9"/>
  <c r="A141" i="9"/>
  <c r="B141" i="9"/>
  <c r="C141" i="9"/>
  <c r="D141" i="9"/>
  <c r="E141" i="9"/>
  <c r="F141" i="9"/>
  <c r="H141" i="9" s="1"/>
  <c r="G141" i="9"/>
  <c r="J141" i="9"/>
  <c r="K141" i="9"/>
  <c r="A142" i="9"/>
  <c r="B142" i="9"/>
  <c r="C142" i="9"/>
  <c r="D142" i="9"/>
  <c r="E142" i="9"/>
  <c r="F142" i="9"/>
  <c r="G142" i="9"/>
  <c r="J142" i="9"/>
  <c r="K142" i="9"/>
  <c r="C4" i="12"/>
  <c r="D4" i="12"/>
  <c r="E4" i="12"/>
  <c r="F4" i="12"/>
  <c r="G4" i="12"/>
  <c r="H4" i="12"/>
  <c r="I4" i="12"/>
  <c r="J4" i="12"/>
  <c r="L4" i="12"/>
  <c r="M4" i="12"/>
  <c r="N4" i="12"/>
  <c r="C5" i="12"/>
  <c r="D5" i="12"/>
  <c r="E5" i="12"/>
  <c r="F5" i="12"/>
  <c r="G5" i="12"/>
  <c r="H5" i="12"/>
  <c r="I5" i="12"/>
  <c r="J5" i="12"/>
  <c r="L5" i="12"/>
  <c r="M5" i="12"/>
  <c r="N5" i="12"/>
  <c r="C6" i="12"/>
  <c r="D6" i="12"/>
  <c r="E6" i="12"/>
  <c r="F6" i="12"/>
  <c r="G6" i="12"/>
  <c r="H6" i="12"/>
  <c r="I6" i="12"/>
  <c r="J6" i="12"/>
  <c r="L6" i="12"/>
  <c r="M6" i="12"/>
  <c r="N6" i="12"/>
  <c r="C7" i="12"/>
  <c r="D7" i="12"/>
  <c r="E7" i="12"/>
  <c r="F7" i="12"/>
  <c r="G7" i="12"/>
  <c r="H7" i="12"/>
  <c r="I7" i="12"/>
  <c r="J7" i="12"/>
  <c r="L7" i="12"/>
  <c r="M7" i="12"/>
  <c r="N7" i="12"/>
  <c r="C8" i="12"/>
  <c r="D8" i="12"/>
  <c r="E8" i="12"/>
  <c r="F8" i="12"/>
  <c r="G8" i="12"/>
  <c r="H8" i="12"/>
  <c r="I8" i="12"/>
  <c r="J8" i="12"/>
  <c r="L8" i="12"/>
  <c r="M8" i="12"/>
  <c r="N8" i="12"/>
  <c r="C9" i="12"/>
  <c r="D9" i="12"/>
  <c r="E9" i="12"/>
  <c r="F9" i="12"/>
  <c r="G9" i="12"/>
  <c r="H9" i="12"/>
  <c r="I9" i="12"/>
  <c r="J9" i="12"/>
  <c r="L9" i="12"/>
  <c r="M9" i="12"/>
  <c r="N9" i="12"/>
  <c r="C10" i="12"/>
  <c r="D10" i="12"/>
  <c r="E10" i="12"/>
  <c r="F10" i="12"/>
  <c r="G10" i="12"/>
  <c r="H10" i="12"/>
  <c r="I10" i="12"/>
  <c r="J10" i="12"/>
  <c r="L10" i="12"/>
  <c r="M10" i="12"/>
  <c r="N10" i="12"/>
  <c r="C11" i="12"/>
  <c r="D11" i="12"/>
  <c r="E11" i="12"/>
  <c r="F11" i="12"/>
  <c r="G11" i="12"/>
  <c r="H11" i="12"/>
  <c r="I11" i="12"/>
  <c r="J11" i="12"/>
  <c r="L11" i="12"/>
  <c r="M11" i="12"/>
  <c r="N11" i="12"/>
  <c r="C14" i="12"/>
  <c r="D14" i="12"/>
  <c r="E14" i="12"/>
  <c r="F14" i="12"/>
  <c r="G14" i="12"/>
  <c r="H14" i="12"/>
  <c r="I14" i="12"/>
  <c r="J14" i="12"/>
  <c r="L14" i="12"/>
  <c r="M14" i="12"/>
  <c r="N14" i="12"/>
  <c r="C15" i="12"/>
  <c r="D15" i="12"/>
  <c r="E15" i="12"/>
  <c r="F15" i="12"/>
  <c r="G15" i="12"/>
  <c r="H15" i="12"/>
  <c r="I15" i="12"/>
  <c r="J15" i="12"/>
  <c r="L15" i="12"/>
  <c r="M15" i="12"/>
  <c r="N15" i="12"/>
  <c r="C16" i="12"/>
  <c r="D16" i="12"/>
  <c r="E16" i="12"/>
  <c r="F16" i="12"/>
  <c r="G16" i="12"/>
  <c r="H16" i="12"/>
  <c r="I16" i="12"/>
  <c r="J16" i="12"/>
  <c r="L16" i="12"/>
  <c r="M16" i="12"/>
  <c r="N16" i="12"/>
  <c r="C17" i="12"/>
  <c r="D17" i="12"/>
  <c r="E17" i="12"/>
  <c r="F17" i="12"/>
  <c r="G17" i="12"/>
  <c r="H17" i="12"/>
  <c r="I17" i="12"/>
  <c r="J17" i="12"/>
  <c r="L17" i="12"/>
  <c r="M17" i="12"/>
  <c r="N17" i="12"/>
  <c r="C18" i="12"/>
  <c r="D18" i="12"/>
  <c r="E18" i="12"/>
  <c r="F18" i="12"/>
  <c r="G18" i="12"/>
  <c r="H18" i="12"/>
  <c r="I18" i="12"/>
  <c r="J18" i="12"/>
  <c r="L18" i="12"/>
  <c r="M18" i="12"/>
  <c r="N18" i="12"/>
  <c r="C19" i="12"/>
  <c r="D19" i="12"/>
  <c r="E19" i="12"/>
  <c r="F19" i="12"/>
  <c r="G19" i="12"/>
  <c r="H19" i="12"/>
  <c r="I19" i="12"/>
  <c r="J19" i="12"/>
  <c r="L19" i="12"/>
  <c r="M19" i="12"/>
  <c r="N19" i="12"/>
  <c r="C20" i="12"/>
  <c r="D20" i="12"/>
  <c r="E20" i="12"/>
  <c r="F20" i="12"/>
  <c r="G20" i="12"/>
  <c r="H20" i="12"/>
  <c r="I20" i="12"/>
  <c r="J20" i="12"/>
  <c r="L20" i="12"/>
  <c r="M20" i="12"/>
  <c r="N20" i="12"/>
  <c r="D22" i="12"/>
  <c r="E22" i="12"/>
  <c r="F22" i="12"/>
  <c r="G22" i="12"/>
  <c r="H22" i="12"/>
  <c r="I22" i="12"/>
  <c r="J22" i="12"/>
  <c r="L22" i="12"/>
  <c r="M22" i="12"/>
  <c r="N22" i="12"/>
  <c r="C23" i="12"/>
  <c r="D23" i="12"/>
  <c r="E23" i="12"/>
  <c r="F23" i="12"/>
  <c r="G23" i="12"/>
  <c r="H23" i="12"/>
  <c r="I23" i="12"/>
  <c r="J23" i="12"/>
  <c r="L23" i="12"/>
  <c r="M23" i="12"/>
  <c r="N23" i="12"/>
  <c r="C24" i="12"/>
  <c r="D24" i="12"/>
  <c r="E24" i="12"/>
  <c r="F24" i="12"/>
  <c r="G24" i="12"/>
  <c r="H24" i="12"/>
  <c r="I24" i="12"/>
  <c r="J24" i="12"/>
  <c r="L24" i="12"/>
  <c r="M24" i="12"/>
  <c r="N24" i="12"/>
  <c r="C25" i="12"/>
  <c r="D25" i="12"/>
  <c r="E25" i="12"/>
  <c r="F25" i="12"/>
  <c r="G25" i="12"/>
  <c r="H25" i="12"/>
  <c r="I25" i="12"/>
  <c r="J25" i="12"/>
  <c r="L25" i="12"/>
  <c r="M25" i="12"/>
  <c r="N25" i="12"/>
  <c r="C26" i="12"/>
  <c r="D26" i="12"/>
  <c r="E26" i="12"/>
  <c r="F26" i="12"/>
  <c r="G26" i="12"/>
  <c r="H26" i="12"/>
  <c r="I26" i="12"/>
  <c r="J26" i="12"/>
  <c r="L26" i="12"/>
  <c r="M26" i="12"/>
  <c r="N26" i="12"/>
  <c r="C27" i="12"/>
  <c r="D27" i="12"/>
  <c r="E27" i="12"/>
  <c r="F27" i="12"/>
  <c r="G27" i="12"/>
  <c r="H27" i="12"/>
  <c r="I27" i="12"/>
  <c r="J27" i="12"/>
  <c r="L27" i="12"/>
  <c r="M27" i="12"/>
  <c r="N27" i="12"/>
  <c r="C28" i="12"/>
  <c r="D28" i="12"/>
  <c r="E28" i="12"/>
  <c r="F28" i="12"/>
  <c r="G28" i="12"/>
  <c r="H28" i="12"/>
  <c r="I28" i="12"/>
  <c r="J28" i="12"/>
  <c r="L28" i="12"/>
  <c r="M28" i="12"/>
  <c r="N28" i="12"/>
  <c r="C29" i="12"/>
  <c r="D29" i="12"/>
  <c r="E29" i="12"/>
  <c r="F29" i="12"/>
  <c r="G29" i="12"/>
  <c r="H29" i="12"/>
  <c r="I29" i="12"/>
  <c r="J29" i="12"/>
  <c r="L29" i="12"/>
  <c r="M29" i="12"/>
  <c r="N29" i="12"/>
  <c r="C30" i="12"/>
  <c r="D30" i="12"/>
  <c r="E30" i="12"/>
  <c r="F30" i="12"/>
  <c r="G30" i="12"/>
  <c r="H30" i="12"/>
  <c r="I30" i="12"/>
  <c r="J30" i="12"/>
  <c r="L30" i="12"/>
  <c r="M30" i="12"/>
  <c r="N30" i="12"/>
  <c r="C31" i="12"/>
  <c r="D31" i="12"/>
  <c r="E31" i="12"/>
  <c r="F31" i="12"/>
  <c r="G31" i="12"/>
  <c r="H31" i="12"/>
  <c r="I31" i="12"/>
  <c r="J31" i="12"/>
  <c r="L31" i="12"/>
  <c r="M31" i="12"/>
  <c r="N31" i="12"/>
  <c r="C32" i="12"/>
  <c r="D32" i="12"/>
  <c r="E32" i="12"/>
  <c r="F32" i="12"/>
  <c r="G32" i="12"/>
  <c r="H32" i="12"/>
  <c r="I32" i="12"/>
  <c r="J32" i="12"/>
  <c r="L32" i="12"/>
  <c r="M32" i="12"/>
  <c r="N32" i="12"/>
  <c r="C33" i="12"/>
  <c r="D33" i="12"/>
  <c r="E33" i="12"/>
  <c r="F33" i="12"/>
  <c r="G33" i="12"/>
  <c r="H33" i="12"/>
  <c r="I33" i="12"/>
  <c r="J33" i="12"/>
  <c r="L33" i="12"/>
  <c r="M33" i="12"/>
  <c r="N33" i="12"/>
  <c r="C34" i="12"/>
  <c r="D34" i="12"/>
  <c r="E34" i="12"/>
  <c r="F34" i="12"/>
  <c r="G34" i="12"/>
  <c r="H34" i="12"/>
  <c r="I34" i="12"/>
  <c r="J34" i="12"/>
  <c r="L34" i="12"/>
  <c r="M34" i="12"/>
  <c r="N34" i="12"/>
  <c r="C35" i="12"/>
  <c r="D35" i="12"/>
  <c r="E35" i="12"/>
  <c r="F35" i="12"/>
  <c r="G35" i="12"/>
  <c r="H35" i="12"/>
  <c r="I35" i="12"/>
  <c r="J35" i="12"/>
  <c r="L35" i="12"/>
  <c r="M35" i="12"/>
  <c r="N35" i="12"/>
  <c r="C36" i="12"/>
  <c r="D36" i="12"/>
  <c r="E36" i="12"/>
  <c r="F36" i="12"/>
  <c r="G36" i="12"/>
  <c r="H36" i="12"/>
  <c r="I36" i="12"/>
  <c r="J36" i="12"/>
  <c r="L36" i="12"/>
  <c r="M36" i="12"/>
  <c r="N36" i="12"/>
  <c r="C37" i="12"/>
  <c r="D37" i="12"/>
  <c r="E37" i="12"/>
  <c r="F37" i="12"/>
  <c r="G37" i="12"/>
  <c r="H37" i="12"/>
  <c r="I37" i="12"/>
  <c r="J37" i="12"/>
  <c r="L37" i="12"/>
  <c r="M37" i="12"/>
  <c r="N37" i="12"/>
  <c r="C38" i="12"/>
  <c r="D38" i="12"/>
  <c r="E38" i="12"/>
  <c r="F38" i="12"/>
  <c r="G38" i="12"/>
  <c r="H38" i="12"/>
  <c r="I38" i="12"/>
  <c r="J38" i="12"/>
  <c r="L38" i="12"/>
  <c r="M38" i="12"/>
  <c r="N38" i="12"/>
  <c r="D40" i="12"/>
  <c r="E40" i="12"/>
  <c r="F40" i="12"/>
  <c r="G40" i="12"/>
  <c r="H40" i="12"/>
  <c r="I40" i="12"/>
  <c r="J40" i="12"/>
  <c r="L40" i="12"/>
  <c r="M40" i="12"/>
  <c r="N40" i="12"/>
  <c r="C41" i="12"/>
  <c r="D41" i="12"/>
  <c r="E41" i="12"/>
  <c r="F41" i="12"/>
  <c r="G41" i="12"/>
  <c r="H41" i="12"/>
  <c r="I41" i="12"/>
  <c r="J41" i="12"/>
  <c r="L41" i="12"/>
  <c r="M41" i="12"/>
  <c r="N41" i="12"/>
  <c r="C42" i="12"/>
  <c r="D42" i="12"/>
  <c r="E42" i="12"/>
  <c r="F42" i="12"/>
  <c r="G42" i="12"/>
  <c r="H42" i="12"/>
  <c r="I42" i="12"/>
  <c r="J42" i="12"/>
  <c r="L42" i="12"/>
  <c r="M42" i="12"/>
  <c r="N42" i="12"/>
  <c r="C43" i="12"/>
  <c r="D43" i="12"/>
  <c r="E43" i="12"/>
  <c r="F43" i="12"/>
  <c r="G43" i="12"/>
  <c r="H43" i="12"/>
  <c r="I43" i="12"/>
  <c r="J43" i="12"/>
  <c r="L43" i="12"/>
  <c r="M43" i="12"/>
  <c r="N43" i="12"/>
  <c r="C44" i="12"/>
  <c r="D44" i="12"/>
  <c r="E44" i="12"/>
  <c r="F44" i="12"/>
  <c r="G44" i="12"/>
  <c r="H44" i="12"/>
  <c r="I44" i="12"/>
  <c r="J44" i="12"/>
  <c r="L44" i="12"/>
  <c r="M44" i="12"/>
  <c r="N44" i="12"/>
  <c r="C45" i="12"/>
  <c r="D45" i="12"/>
  <c r="E45" i="12"/>
  <c r="F45" i="12"/>
  <c r="G45" i="12"/>
  <c r="H45" i="12"/>
  <c r="I45" i="12"/>
  <c r="J45" i="12"/>
  <c r="L45" i="12"/>
  <c r="M45" i="12"/>
  <c r="N45" i="12"/>
  <c r="C46" i="12"/>
  <c r="D46" i="12"/>
  <c r="E46" i="12"/>
  <c r="F46" i="12"/>
  <c r="G46" i="12"/>
  <c r="H46" i="12"/>
  <c r="I46" i="12"/>
  <c r="J46" i="12"/>
  <c r="L46" i="12"/>
  <c r="M46" i="12"/>
  <c r="N46" i="12"/>
  <c r="C49" i="12"/>
  <c r="C151" i="12"/>
  <c r="D151" i="12"/>
  <c r="E151" i="12"/>
  <c r="F151" i="12"/>
  <c r="G151" i="12"/>
  <c r="H151" i="12"/>
  <c r="I151" i="12"/>
  <c r="J151" i="12"/>
  <c r="L151" i="12"/>
  <c r="M151" i="12"/>
  <c r="N151" i="12"/>
  <c r="C153" i="12"/>
  <c r="D153" i="12"/>
  <c r="E153" i="12"/>
  <c r="F153" i="12"/>
  <c r="G153" i="12"/>
  <c r="H153" i="12"/>
  <c r="I153" i="12"/>
  <c r="J153" i="12"/>
  <c r="L153" i="12"/>
  <c r="M153" i="12"/>
  <c r="N153" i="12"/>
  <c r="C154" i="12"/>
  <c r="D154" i="12"/>
  <c r="E154" i="12"/>
  <c r="F154" i="12"/>
  <c r="G154" i="12"/>
  <c r="H154" i="12"/>
  <c r="I154" i="12"/>
  <c r="J154" i="12"/>
  <c r="L154" i="12"/>
  <c r="M154" i="12"/>
  <c r="N154" i="12"/>
  <c r="C155" i="12"/>
  <c r="D155" i="12"/>
  <c r="E155" i="12"/>
  <c r="F155" i="12"/>
  <c r="G155" i="12"/>
  <c r="H155" i="12"/>
  <c r="I155" i="12"/>
  <c r="J155" i="12"/>
  <c r="L155" i="12"/>
  <c r="M155" i="12"/>
  <c r="N155" i="12"/>
  <c r="C54" i="12"/>
  <c r="D54" i="12"/>
  <c r="E54" i="12"/>
  <c r="F54" i="12"/>
  <c r="G54" i="12"/>
  <c r="H54" i="12"/>
  <c r="I54" i="12"/>
  <c r="J54" i="12"/>
  <c r="L54" i="12"/>
  <c r="M54" i="12"/>
  <c r="N54" i="12"/>
  <c r="C55" i="12"/>
  <c r="D55" i="12"/>
  <c r="E55" i="12"/>
  <c r="F55" i="12"/>
  <c r="G55" i="12"/>
  <c r="H55" i="12"/>
  <c r="I55" i="12"/>
  <c r="J55" i="12"/>
  <c r="L55" i="12"/>
  <c r="M55" i="12"/>
  <c r="N55" i="12"/>
  <c r="C56" i="12"/>
  <c r="D56" i="12"/>
  <c r="E56" i="12"/>
  <c r="F56" i="12"/>
  <c r="G56" i="12"/>
  <c r="H56" i="12"/>
  <c r="I56" i="12"/>
  <c r="J56" i="12"/>
  <c r="L56" i="12"/>
  <c r="M56" i="12"/>
  <c r="N56" i="12"/>
  <c r="C57" i="12"/>
  <c r="D57" i="12"/>
  <c r="E57" i="12"/>
  <c r="F57" i="12"/>
  <c r="G57" i="12"/>
  <c r="H57" i="12"/>
  <c r="I57" i="12"/>
  <c r="J57" i="12"/>
  <c r="L57" i="12"/>
  <c r="M57" i="12"/>
  <c r="N57" i="12"/>
  <c r="C58" i="12"/>
  <c r="D58" i="12"/>
  <c r="E58" i="12"/>
  <c r="F58" i="12"/>
  <c r="G58" i="12"/>
  <c r="H58" i="12"/>
  <c r="I58" i="12"/>
  <c r="J58" i="12"/>
  <c r="L58" i="12"/>
  <c r="M58" i="12"/>
  <c r="N58" i="12"/>
  <c r="C59" i="12"/>
  <c r="D59" i="12"/>
  <c r="E59" i="12"/>
  <c r="F59" i="12"/>
  <c r="G59" i="12"/>
  <c r="H59" i="12"/>
  <c r="I59" i="12"/>
  <c r="J59" i="12"/>
  <c r="L59" i="12"/>
  <c r="M59" i="12"/>
  <c r="N59" i="12"/>
  <c r="C60" i="12"/>
  <c r="D60" i="12"/>
  <c r="E60" i="12"/>
  <c r="F60" i="12"/>
  <c r="G60" i="12"/>
  <c r="H60" i="12"/>
  <c r="I60" i="12"/>
  <c r="J60" i="12"/>
  <c r="L60" i="12"/>
  <c r="M60" i="12"/>
  <c r="N60" i="12"/>
  <c r="C61" i="12"/>
  <c r="D61" i="12"/>
  <c r="E61" i="12"/>
  <c r="F61" i="12"/>
  <c r="G61" i="12"/>
  <c r="H61" i="12"/>
  <c r="I61" i="12"/>
  <c r="J61" i="12"/>
  <c r="L61" i="12"/>
  <c r="M61" i="12"/>
  <c r="N61" i="12"/>
  <c r="C62" i="12"/>
  <c r="D62" i="12"/>
  <c r="E62" i="12"/>
  <c r="F62" i="12"/>
  <c r="G62" i="12"/>
  <c r="H62" i="12"/>
  <c r="I62" i="12"/>
  <c r="J62" i="12"/>
  <c r="L62" i="12"/>
  <c r="M62" i="12"/>
  <c r="N62" i="12"/>
  <c r="C70" i="12"/>
  <c r="D70" i="12"/>
  <c r="E70" i="12"/>
  <c r="F70" i="12"/>
  <c r="G70" i="12"/>
  <c r="H70" i="12"/>
  <c r="I70" i="12"/>
  <c r="J70" i="12"/>
  <c r="L70" i="12"/>
  <c r="M70" i="12"/>
  <c r="N70" i="12"/>
  <c r="C71" i="12"/>
  <c r="D71" i="12"/>
  <c r="E71" i="12"/>
  <c r="F71" i="12"/>
  <c r="G71" i="12"/>
  <c r="H71" i="12"/>
  <c r="I71" i="12"/>
  <c r="J71" i="12"/>
  <c r="L71" i="12"/>
  <c r="M71" i="12"/>
  <c r="N71" i="12"/>
  <c r="C72" i="12"/>
  <c r="D72" i="12"/>
  <c r="E72" i="12"/>
  <c r="F72" i="12"/>
  <c r="G72" i="12"/>
  <c r="H72" i="12"/>
  <c r="I72" i="12"/>
  <c r="J72" i="12"/>
  <c r="L72" i="12"/>
  <c r="M72" i="12"/>
  <c r="N72" i="12"/>
  <c r="C73" i="12"/>
  <c r="D73" i="12"/>
  <c r="E73" i="12"/>
  <c r="F73" i="12"/>
  <c r="G73" i="12"/>
  <c r="H73" i="12"/>
  <c r="I73" i="12"/>
  <c r="J73" i="12"/>
  <c r="L73" i="12"/>
  <c r="M73" i="12"/>
  <c r="N73" i="12"/>
  <c r="C74" i="12"/>
  <c r="D74" i="12"/>
  <c r="E74" i="12"/>
  <c r="F74" i="12"/>
  <c r="G74" i="12"/>
  <c r="H74" i="12"/>
  <c r="I74" i="12"/>
  <c r="J74" i="12"/>
  <c r="L74" i="12"/>
  <c r="M74" i="12"/>
  <c r="N74" i="12"/>
  <c r="C75" i="12"/>
  <c r="D75" i="12"/>
  <c r="E75" i="12"/>
  <c r="F75" i="12"/>
  <c r="G75" i="12"/>
  <c r="H75" i="12"/>
  <c r="I75" i="12"/>
  <c r="J75" i="12"/>
  <c r="L75" i="12"/>
  <c r="M75" i="12"/>
  <c r="N75" i="12"/>
  <c r="C76" i="12"/>
  <c r="D76" i="12"/>
  <c r="E76" i="12"/>
  <c r="F76" i="12"/>
  <c r="G76" i="12"/>
  <c r="H76" i="12"/>
  <c r="I76" i="12"/>
  <c r="J76" i="12"/>
  <c r="L76" i="12"/>
  <c r="M76" i="12"/>
  <c r="N76" i="12"/>
  <c r="C77" i="12"/>
  <c r="D77" i="12"/>
  <c r="E77" i="12"/>
  <c r="F77" i="12"/>
  <c r="G77" i="12"/>
  <c r="H77" i="12"/>
  <c r="I77" i="12"/>
  <c r="J77" i="12"/>
  <c r="L77" i="12"/>
  <c r="M77" i="12"/>
  <c r="N77" i="12"/>
  <c r="C78" i="12"/>
  <c r="D78" i="12"/>
  <c r="E78" i="12"/>
  <c r="F78" i="12"/>
  <c r="G78" i="12"/>
  <c r="H78" i="12"/>
  <c r="I78" i="12"/>
  <c r="J78" i="12"/>
  <c r="L78" i="12"/>
  <c r="M78" i="12"/>
  <c r="N78" i="12"/>
  <c r="C79" i="12"/>
  <c r="D79" i="12"/>
  <c r="E79" i="12"/>
  <c r="F79" i="12"/>
  <c r="G79" i="12"/>
  <c r="H79" i="12"/>
  <c r="I79" i="12"/>
  <c r="J79" i="12"/>
  <c r="L79" i="12"/>
  <c r="M79" i="12"/>
  <c r="N79" i="12"/>
  <c r="C80" i="12"/>
  <c r="D80" i="12"/>
  <c r="E80" i="12"/>
  <c r="F80" i="12"/>
  <c r="G80" i="12"/>
  <c r="H80" i="12"/>
  <c r="I80" i="12"/>
  <c r="J80" i="12"/>
  <c r="L80" i="12"/>
  <c r="M80" i="12"/>
  <c r="N80" i="12"/>
  <c r="C84" i="12"/>
  <c r="D84" i="12"/>
  <c r="E84" i="12"/>
  <c r="F84" i="12"/>
  <c r="G84" i="12"/>
  <c r="H84" i="12"/>
  <c r="I84" i="12"/>
  <c r="J84" i="12"/>
  <c r="L84" i="12"/>
  <c r="M84" i="12"/>
  <c r="N84" i="12"/>
  <c r="C85" i="12"/>
  <c r="D85" i="12"/>
  <c r="E85" i="12"/>
  <c r="F85" i="12"/>
  <c r="G85" i="12"/>
  <c r="H85" i="12"/>
  <c r="I85" i="12"/>
  <c r="J85" i="12"/>
  <c r="L85" i="12"/>
  <c r="M85" i="12"/>
  <c r="N85" i="12"/>
  <c r="C86" i="12"/>
  <c r="D86" i="12"/>
  <c r="E86" i="12"/>
  <c r="F86" i="12"/>
  <c r="G86" i="12"/>
  <c r="H86" i="12"/>
  <c r="I86" i="12"/>
  <c r="J86" i="12"/>
  <c r="L86" i="12"/>
  <c r="M86" i="12"/>
  <c r="N86" i="12"/>
  <c r="C87" i="12"/>
  <c r="D87" i="12"/>
  <c r="E87" i="12"/>
  <c r="F87" i="12"/>
  <c r="G87" i="12"/>
  <c r="H87" i="12"/>
  <c r="I87" i="12"/>
  <c r="J87" i="12"/>
  <c r="L87" i="12"/>
  <c r="M87" i="12"/>
  <c r="N87" i="12"/>
  <c r="C88" i="12"/>
  <c r="D88" i="12"/>
  <c r="E88" i="12"/>
  <c r="F88" i="12"/>
  <c r="G88" i="12"/>
  <c r="H88" i="12"/>
  <c r="I88" i="12"/>
  <c r="J88" i="12"/>
  <c r="L88" i="12"/>
  <c r="M88" i="12"/>
  <c r="N88" i="12"/>
  <c r="C89" i="12"/>
  <c r="D89" i="12"/>
  <c r="E89" i="12"/>
  <c r="F89" i="12"/>
  <c r="G89" i="12"/>
  <c r="H89" i="12"/>
  <c r="I89" i="12"/>
  <c r="J89" i="12"/>
  <c r="L89" i="12"/>
  <c r="M89" i="12"/>
  <c r="N89" i="12"/>
  <c r="C90" i="12"/>
  <c r="D90" i="12"/>
  <c r="E90" i="12"/>
  <c r="F90" i="12"/>
  <c r="G90" i="12"/>
  <c r="H90" i="12"/>
  <c r="I90" i="12"/>
  <c r="J90" i="12"/>
  <c r="L90" i="12"/>
  <c r="M90" i="12"/>
  <c r="N90" i="12"/>
  <c r="C91" i="12"/>
  <c r="D91" i="12"/>
  <c r="E91" i="12"/>
  <c r="F91" i="12"/>
  <c r="G91" i="12"/>
  <c r="H91" i="12"/>
  <c r="I91" i="12"/>
  <c r="J91" i="12"/>
  <c r="L91" i="12"/>
  <c r="M91" i="12"/>
  <c r="N91" i="12"/>
  <c r="C92" i="12"/>
  <c r="D92" i="12"/>
  <c r="E92" i="12"/>
  <c r="F92" i="12"/>
  <c r="G92" i="12"/>
  <c r="H92" i="12"/>
  <c r="I92" i="12"/>
  <c r="J92" i="12"/>
  <c r="L92" i="12"/>
  <c r="M92" i="12"/>
  <c r="N92" i="12"/>
  <c r="C93" i="12"/>
  <c r="D93" i="12"/>
  <c r="E93" i="12"/>
  <c r="F93" i="12"/>
  <c r="G93" i="12"/>
  <c r="H93" i="12"/>
  <c r="I93" i="12"/>
  <c r="J93" i="12"/>
  <c r="L93" i="12"/>
  <c r="M93" i="12"/>
  <c r="N93" i="12"/>
  <c r="C94" i="12"/>
  <c r="D94" i="12"/>
  <c r="E94" i="12"/>
  <c r="F94" i="12"/>
  <c r="G94" i="12"/>
  <c r="H94" i="12"/>
  <c r="I94" i="12"/>
  <c r="J94" i="12"/>
  <c r="L94" i="12"/>
  <c r="M94" i="12"/>
  <c r="N94" i="12"/>
  <c r="C95" i="12"/>
  <c r="D95" i="12"/>
  <c r="E95" i="12"/>
  <c r="F95" i="12"/>
  <c r="G95" i="12"/>
  <c r="H95" i="12"/>
  <c r="I95" i="12"/>
  <c r="J95" i="12"/>
  <c r="L95" i="12"/>
  <c r="M95" i="12"/>
  <c r="N95" i="12"/>
  <c r="C96" i="12"/>
  <c r="D96" i="12"/>
  <c r="E96" i="12"/>
  <c r="F96" i="12"/>
  <c r="G96" i="12"/>
  <c r="H96" i="12"/>
  <c r="I96" i="12"/>
  <c r="J96" i="12"/>
  <c r="L96" i="12"/>
  <c r="M96" i="12"/>
  <c r="N96" i="12"/>
  <c r="C97" i="12"/>
  <c r="D97" i="12"/>
  <c r="E97" i="12"/>
  <c r="F97" i="12"/>
  <c r="G97" i="12"/>
  <c r="H97" i="12"/>
  <c r="I97" i="12"/>
  <c r="J97" i="12"/>
  <c r="L97" i="12"/>
  <c r="M97" i="12"/>
  <c r="N97" i="12"/>
  <c r="C98" i="12"/>
  <c r="D98" i="12"/>
  <c r="E98" i="12"/>
  <c r="F98" i="12"/>
  <c r="G98" i="12"/>
  <c r="H98" i="12"/>
  <c r="I98" i="12"/>
  <c r="J98" i="12"/>
  <c r="L98" i="12"/>
  <c r="M98" i="12"/>
  <c r="N98" i="12"/>
  <c r="C99" i="12"/>
  <c r="D99" i="12"/>
  <c r="E99" i="12"/>
  <c r="F99" i="12"/>
  <c r="G99" i="12"/>
  <c r="H99" i="12"/>
  <c r="I99" i="12"/>
  <c r="J99" i="12"/>
  <c r="L99" i="12"/>
  <c r="M99" i="12"/>
  <c r="N99" i="12"/>
  <c r="C100" i="12"/>
  <c r="D100" i="12"/>
  <c r="E100" i="12"/>
  <c r="F100" i="12"/>
  <c r="G100" i="12"/>
  <c r="H100" i="12"/>
  <c r="I100" i="12"/>
  <c r="J100" i="12"/>
  <c r="L100" i="12"/>
  <c r="M100" i="12"/>
  <c r="N100" i="12"/>
  <c r="C103" i="12"/>
  <c r="D103" i="12"/>
  <c r="E103" i="12"/>
  <c r="F103" i="12"/>
  <c r="G103" i="12"/>
  <c r="H103" i="12"/>
  <c r="I103" i="12"/>
  <c r="J103" i="12"/>
  <c r="L103" i="12"/>
  <c r="M103" i="12"/>
  <c r="N103" i="12"/>
  <c r="C104" i="12"/>
  <c r="D104" i="12"/>
  <c r="E104" i="12"/>
  <c r="F104" i="12"/>
  <c r="G104" i="12"/>
  <c r="H104" i="12"/>
  <c r="I104" i="12"/>
  <c r="J104" i="12"/>
  <c r="L104" i="12"/>
  <c r="M104" i="12"/>
  <c r="N104" i="12"/>
  <c r="C105" i="12"/>
  <c r="D105" i="12"/>
  <c r="E105" i="12"/>
  <c r="F105" i="12"/>
  <c r="G105" i="12"/>
  <c r="H105" i="12"/>
  <c r="I105" i="12"/>
  <c r="J105" i="12"/>
  <c r="L105" i="12"/>
  <c r="M105" i="12"/>
  <c r="N105" i="12"/>
  <c r="C106" i="12"/>
  <c r="D106" i="12"/>
  <c r="E106" i="12"/>
  <c r="F106" i="12"/>
  <c r="G106" i="12"/>
  <c r="H106" i="12"/>
  <c r="I106" i="12"/>
  <c r="J106" i="12"/>
  <c r="L106" i="12"/>
  <c r="M106" i="12"/>
  <c r="N106" i="12"/>
  <c r="C107" i="12"/>
  <c r="D107" i="12"/>
  <c r="E107" i="12"/>
  <c r="F107" i="12"/>
  <c r="G107" i="12"/>
  <c r="H107" i="12"/>
  <c r="I107" i="12"/>
  <c r="J107" i="12"/>
  <c r="L107" i="12"/>
  <c r="M107" i="12"/>
  <c r="N107" i="12"/>
  <c r="C108" i="12"/>
  <c r="D108" i="12"/>
  <c r="E108" i="12"/>
  <c r="F108" i="12"/>
  <c r="G108" i="12"/>
  <c r="H108" i="12"/>
  <c r="I108" i="12"/>
  <c r="J108" i="12"/>
  <c r="L108" i="12"/>
  <c r="M108" i="12"/>
  <c r="N108" i="12"/>
  <c r="C109" i="12"/>
  <c r="D109" i="12"/>
  <c r="E109" i="12"/>
  <c r="F109" i="12"/>
  <c r="G109" i="12"/>
  <c r="H109" i="12"/>
  <c r="I109" i="12"/>
  <c r="J109" i="12"/>
  <c r="L109" i="12"/>
  <c r="M109" i="12"/>
  <c r="N109" i="12"/>
  <c r="C110" i="12"/>
  <c r="D110" i="12"/>
  <c r="E110" i="12"/>
  <c r="F110" i="12"/>
  <c r="G110" i="12"/>
  <c r="H110" i="12"/>
  <c r="I110" i="12"/>
  <c r="J110" i="12"/>
  <c r="L110" i="12"/>
  <c r="M110" i="12"/>
  <c r="N110" i="12"/>
  <c r="C111" i="12"/>
  <c r="D111" i="12"/>
  <c r="E111" i="12"/>
  <c r="F111" i="12"/>
  <c r="G111" i="12"/>
  <c r="H111" i="12"/>
  <c r="I111" i="12"/>
  <c r="J111" i="12"/>
  <c r="L111" i="12"/>
  <c r="M111" i="12"/>
  <c r="N111" i="12"/>
  <c r="C112" i="12"/>
  <c r="D112" i="12"/>
  <c r="E112" i="12"/>
  <c r="F112" i="12"/>
  <c r="G112" i="12"/>
  <c r="H112" i="12"/>
  <c r="I112" i="12"/>
  <c r="J112" i="12"/>
  <c r="L112" i="12"/>
  <c r="M112" i="12"/>
  <c r="N112" i="12"/>
  <c r="C113" i="12"/>
  <c r="D113" i="12"/>
  <c r="E113" i="12"/>
  <c r="F113" i="12"/>
  <c r="G113" i="12"/>
  <c r="H113" i="12"/>
  <c r="I113" i="12"/>
  <c r="J113" i="12"/>
  <c r="L113" i="12"/>
  <c r="M113" i="12"/>
  <c r="N113" i="12"/>
  <c r="C116" i="12"/>
  <c r="D116" i="12"/>
  <c r="E116" i="12"/>
  <c r="F116" i="12"/>
  <c r="G116" i="12"/>
  <c r="H116" i="12"/>
  <c r="I116" i="12"/>
  <c r="J116" i="12"/>
  <c r="L116" i="12"/>
  <c r="M116" i="12"/>
  <c r="N116" i="12"/>
  <c r="C117" i="12"/>
  <c r="D117" i="12"/>
  <c r="E117" i="12"/>
  <c r="F117" i="12"/>
  <c r="G117" i="12"/>
  <c r="H117" i="12"/>
  <c r="I117" i="12"/>
  <c r="J117" i="12"/>
  <c r="L117" i="12"/>
  <c r="M117" i="12"/>
  <c r="N117" i="12"/>
  <c r="C118" i="12"/>
  <c r="D118" i="12"/>
  <c r="E118" i="12"/>
  <c r="F118" i="12"/>
  <c r="G118" i="12"/>
  <c r="H118" i="12"/>
  <c r="I118" i="12"/>
  <c r="J118" i="12"/>
  <c r="L118" i="12"/>
  <c r="M118" i="12"/>
  <c r="N118" i="12"/>
  <c r="C119" i="12"/>
  <c r="D119" i="12"/>
  <c r="E119" i="12"/>
  <c r="F119" i="12"/>
  <c r="G119" i="12"/>
  <c r="H119" i="12"/>
  <c r="I119" i="12"/>
  <c r="J119" i="12"/>
  <c r="L119" i="12"/>
  <c r="M119" i="12"/>
  <c r="N119" i="12"/>
  <c r="C120" i="12"/>
  <c r="D120" i="12"/>
  <c r="E120" i="12"/>
  <c r="F120" i="12"/>
  <c r="G120" i="12"/>
  <c r="H120" i="12"/>
  <c r="I120" i="12"/>
  <c r="J120" i="12"/>
  <c r="L120" i="12"/>
  <c r="M120" i="12"/>
  <c r="N120" i="12"/>
  <c r="C121" i="12"/>
  <c r="D121" i="12"/>
  <c r="E121" i="12"/>
  <c r="F121" i="12"/>
  <c r="G121" i="12"/>
  <c r="H121" i="12"/>
  <c r="I121" i="12"/>
  <c r="J121" i="12"/>
  <c r="L121" i="12"/>
  <c r="M121" i="12"/>
  <c r="N121" i="12"/>
  <c r="C122" i="12"/>
  <c r="D122" i="12"/>
  <c r="E122" i="12"/>
  <c r="F122" i="12"/>
  <c r="G122" i="12"/>
  <c r="H122" i="12"/>
  <c r="I122" i="12"/>
  <c r="J122" i="12"/>
  <c r="L122" i="12"/>
  <c r="M122" i="12"/>
  <c r="N122" i="12"/>
  <c r="C123" i="12"/>
  <c r="D123" i="12"/>
  <c r="E123" i="12"/>
  <c r="F123" i="12"/>
  <c r="G123" i="12"/>
  <c r="H123" i="12"/>
  <c r="I123" i="12"/>
  <c r="J123" i="12"/>
  <c r="L123" i="12"/>
  <c r="M123" i="12"/>
  <c r="N123" i="12"/>
  <c r="C124" i="12"/>
  <c r="D124" i="12"/>
  <c r="E124" i="12"/>
  <c r="F124" i="12"/>
  <c r="G124" i="12"/>
  <c r="H124" i="12"/>
  <c r="I124" i="12"/>
  <c r="J124" i="12"/>
  <c r="L124" i="12"/>
  <c r="M124" i="12"/>
  <c r="N124" i="12"/>
  <c r="C125" i="12"/>
  <c r="D125" i="12"/>
  <c r="E125" i="12"/>
  <c r="F125" i="12"/>
  <c r="G125" i="12"/>
  <c r="H125" i="12"/>
  <c r="I125" i="12"/>
  <c r="J125" i="12"/>
  <c r="L125" i="12"/>
  <c r="M125" i="12"/>
  <c r="N125" i="12"/>
  <c r="C126" i="12"/>
  <c r="D126" i="12"/>
  <c r="E126" i="12"/>
  <c r="F126" i="12"/>
  <c r="G126" i="12"/>
  <c r="H126" i="12"/>
  <c r="I126" i="12"/>
  <c r="J126" i="12"/>
  <c r="L126" i="12"/>
  <c r="M126" i="12"/>
  <c r="N126" i="12"/>
  <c r="C127" i="12"/>
  <c r="D127" i="12"/>
  <c r="E127" i="12"/>
  <c r="F127" i="12"/>
  <c r="G127" i="12"/>
  <c r="H127" i="12"/>
  <c r="I127" i="12"/>
  <c r="J127" i="12"/>
  <c r="L127" i="12"/>
  <c r="M127" i="12"/>
  <c r="N127" i="12"/>
  <c r="C128" i="12"/>
  <c r="D128" i="12"/>
  <c r="E128" i="12"/>
  <c r="F128" i="12"/>
  <c r="G128" i="12"/>
  <c r="H128" i="12"/>
  <c r="I128" i="12"/>
  <c r="J128" i="12"/>
  <c r="L128" i="12"/>
  <c r="M128" i="12"/>
  <c r="N128" i="12"/>
  <c r="C129" i="12"/>
  <c r="D129" i="12"/>
  <c r="E129" i="12"/>
  <c r="F129" i="12"/>
  <c r="G129" i="12"/>
  <c r="H129" i="12"/>
  <c r="I129" i="12"/>
  <c r="J129" i="12"/>
  <c r="L129" i="12"/>
  <c r="M129" i="12"/>
  <c r="N129" i="12"/>
  <c r="C132" i="12"/>
  <c r="D132" i="12"/>
  <c r="E132" i="12"/>
  <c r="F132" i="12"/>
  <c r="G132" i="12"/>
  <c r="H132" i="12"/>
  <c r="I132" i="12"/>
  <c r="J132" i="12"/>
  <c r="L132" i="12"/>
  <c r="M132" i="12"/>
  <c r="N132" i="12"/>
  <c r="C133" i="12"/>
  <c r="D133" i="12"/>
  <c r="E133" i="12"/>
  <c r="F133" i="12"/>
  <c r="G133" i="12"/>
  <c r="H133" i="12"/>
  <c r="I133" i="12"/>
  <c r="J133" i="12"/>
  <c r="L133" i="12"/>
  <c r="M133" i="12"/>
  <c r="N133" i="12"/>
  <c r="C134" i="12"/>
  <c r="D134" i="12"/>
  <c r="E134" i="12"/>
  <c r="F134" i="12"/>
  <c r="G134" i="12"/>
  <c r="H134" i="12"/>
  <c r="I134" i="12"/>
  <c r="J134" i="12"/>
  <c r="L134" i="12"/>
  <c r="M134" i="12"/>
  <c r="N134" i="12"/>
  <c r="C135" i="12"/>
  <c r="D135" i="12"/>
  <c r="E135" i="12"/>
  <c r="F135" i="12"/>
  <c r="G135" i="12"/>
  <c r="H135" i="12"/>
  <c r="I135" i="12"/>
  <c r="J135" i="12"/>
  <c r="L135" i="12"/>
  <c r="M135" i="12"/>
  <c r="N135" i="12"/>
  <c r="C136" i="12"/>
  <c r="D136" i="12"/>
  <c r="E136" i="12"/>
  <c r="F136" i="12"/>
  <c r="G136" i="12"/>
  <c r="H136" i="12"/>
  <c r="I136" i="12"/>
  <c r="J136" i="12"/>
  <c r="L136" i="12"/>
  <c r="M136" i="12"/>
  <c r="N136" i="12"/>
  <c r="A7" i="7"/>
  <c r="B7" i="7"/>
  <c r="C7" i="7"/>
  <c r="D7" i="7"/>
  <c r="E7" i="7"/>
  <c r="F7" i="7"/>
  <c r="G7" i="7"/>
  <c r="H7" i="7"/>
  <c r="J7" i="7"/>
  <c r="K7" i="7"/>
  <c r="A8" i="7"/>
  <c r="B8" i="7"/>
  <c r="C8" i="7"/>
  <c r="D8" i="7"/>
  <c r="E8" i="7"/>
  <c r="F8" i="7"/>
  <c r="G8" i="7"/>
  <c r="H8" i="7"/>
  <c r="J8" i="7"/>
  <c r="K8" i="7"/>
  <c r="A9" i="7"/>
  <c r="B9" i="7"/>
  <c r="C9" i="7"/>
  <c r="D9" i="7"/>
  <c r="E9" i="7"/>
  <c r="F9" i="7"/>
  <c r="G9" i="7"/>
  <c r="H9" i="7"/>
  <c r="J9" i="7"/>
  <c r="K9" i="7"/>
  <c r="A10" i="7"/>
  <c r="B10" i="7"/>
  <c r="C10" i="7"/>
  <c r="D10" i="7"/>
  <c r="E10" i="7"/>
  <c r="F10" i="7"/>
  <c r="G10" i="7"/>
  <c r="H10" i="7"/>
  <c r="J10" i="7"/>
  <c r="K10" i="7"/>
  <c r="A11" i="7"/>
  <c r="B11" i="7"/>
  <c r="C11" i="7"/>
  <c r="D11" i="7"/>
  <c r="E11" i="7"/>
  <c r="F11" i="7"/>
  <c r="G11" i="7"/>
  <c r="H11" i="7"/>
  <c r="J11" i="7"/>
  <c r="K11" i="7"/>
  <c r="A12" i="7"/>
  <c r="B12" i="7"/>
  <c r="C12" i="7"/>
  <c r="D12" i="7"/>
  <c r="E12" i="7"/>
  <c r="F12" i="7"/>
  <c r="G12" i="7"/>
  <c r="H12" i="7"/>
  <c r="J12" i="7"/>
  <c r="K12" i="7"/>
  <c r="A13" i="7"/>
  <c r="B13" i="7"/>
  <c r="C13" i="7"/>
  <c r="D13" i="7"/>
  <c r="E13" i="7"/>
  <c r="F13" i="7"/>
  <c r="G13" i="7"/>
  <c r="H13" i="7"/>
  <c r="J13" i="7"/>
  <c r="K13" i="7"/>
  <c r="A14" i="7"/>
  <c r="B14" i="7"/>
  <c r="C14" i="7"/>
  <c r="D14" i="7"/>
  <c r="E14" i="7"/>
  <c r="F14" i="7"/>
  <c r="G14" i="7"/>
  <c r="H14" i="7"/>
  <c r="J14" i="7"/>
  <c r="K14" i="7"/>
  <c r="B16" i="7"/>
  <c r="C16" i="7"/>
  <c r="D16" i="7"/>
  <c r="E16" i="7"/>
  <c r="F16" i="7"/>
  <c r="G16" i="7"/>
  <c r="H16" i="7"/>
  <c r="J16" i="7"/>
  <c r="K16" i="7"/>
  <c r="A17" i="7"/>
  <c r="B17" i="7"/>
  <c r="C17" i="7"/>
  <c r="D17" i="7"/>
  <c r="E17" i="7"/>
  <c r="F17" i="7"/>
  <c r="G17" i="7"/>
  <c r="H17" i="7"/>
  <c r="J17" i="7"/>
  <c r="K17" i="7"/>
  <c r="A18" i="7"/>
  <c r="B18" i="7"/>
  <c r="C18" i="7"/>
  <c r="D18" i="7"/>
  <c r="E18" i="7"/>
  <c r="F18" i="7"/>
  <c r="G18" i="7"/>
  <c r="H18" i="7"/>
  <c r="J18" i="7"/>
  <c r="K18" i="7"/>
  <c r="A19" i="7"/>
  <c r="B19" i="7"/>
  <c r="C19" i="7"/>
  <c r="D19" i="7"/>
  <c r="E19" i="7"/>
  <c r="F19" i="7"/>
  <c r="G19" i="7"/>
  <c r="H19" i="7"/>
  <c r="J19" i="7"/>
  <c r="K19" i="7"/>
  <c r="A20" i="7"/>
  <c r="B20" i="7"/>
  <c r="C20" i="7"/>
  <c r="D20" i="7"/>
  <c r="E20" i="7"/>
  <c r="F20" i="7"/>
  <c r="G20" i="7"/>
  <c r="H20" i="7"/>
  <c r="J20" i="7"/>
  <c r="K20" i="7"/>
  <c r="A21" i="7"/>
  <c r="B21" i="7"/>
  <c r="C21" i="7"/>
  <c r="D21" i="7"/>
  <c r="E21" i="7"/>
  <c r="F21" i="7"/>
  <c r="G21" i="7"/>
  <c r="H21" i="7"/>
  <c r="J21" i="7"/>
  <c r="K21" i="7"/>
  <c r="A22" i="7"/>
  <c r="B22" i="7"/>
  <c r="C22" i="7"/>
  <c r="D22" i="7"/>
  <c r="E22" i="7"/>
  <c r="F22" i="7"/>
  <c r="G22" i="7"/>
  <c r="H22" i="7"/>
  <c r="J22" i="7"/>
  <c r="K22" i="7"/>
  <c r="A23" i="7"/>
  <c r="B23" i="7"/>
  <c r="C23" i="7"/>
  <c r="D23" i="7"/>
  <c r="E23" i="7"/>
  <c r="F23" i="7"/>
  <c r="G23" i="7"/>
  <c r="H23" i="7"/>
  <c r="J23" i="7"/>
  <c r="K23" i="7"/>
  <c r="B25" i="7"/>
  <c r="C25" i="7"/>
  <c r="D25" i="7"/>
  <c r="E25" i="7"/>
  <c r="F25" i="7"/>
  <c r="G25" i="7"/>
  <c r="H25" i="7"/>
  <c r="J25" i="7"/>
  <c r="K25" i="7"/>
  <c r="A26" i="7"/>
  <c r="B26" i="7"/>
  <c r="C26" i="7"/>
  <c r="D26" i="7"/>
  <c r="E26" i="7"/>
  <c r="F26" i="7"/>
  <c r="G26" i="7"/>
  <c r="H26" i="7"/>
  <c r="J26" i="7"/>
  <c r="K26" i="7"/>
  <c r="A27" i="7"/>
  <c r="B27" i="7"/>
  <c r="C27" i="7"/>
  <c r="D27" i="7"/>
  <c r="E27" i="7"/>
  <c r="F27" i="7"/>
  <c r="G27" i="7"/>
  <c r="H27" i="7"/>
  <c r="J27" i="7"/>
  <c r="K27" i="7"/>
  <c r="A28" i="7"/>
  <c r="B28" i="7"/>
  <c r="C28" i="7"/>
  <c r="D28" i="7"/>
  <c r="E28" i="7"/>
  <c r="F28" i="7"/>
  <c r="G28" i="7"/>
  <c r="H28" i="7"/>
  <c r="J28" i="7"/>
  <c r="K28" i="7"/>
  <c r="A29" i="7"/>
  <c r="B29" i="7"/>
  <c r="C29" i="7"/>
  <c r="D29" i="7"/>
  <c r="E29" i="7"/>
  <c r="F29" i="7"/>
  <c r="G29" i="7"/>
  <c r="H29" i="7"/>
  <c r="J29" i="7"/>
  <c r="K29" i="7"/>
  <c r="A30" i="7"/>
  <c r="B30" i="7"/>
  <c r="C30" i="7"/>
  <c r="D30" i="7"/>
  <c r="E30" i="7"/>
  <c r="F30" i="7"/>
  <c r="G30" i="7"/>
  <c r="H30" i="7"/>
  <c r="J30" i="7"/>
  <c r="K30" i="7"/>
  <c r="A31" i="7"/>
  <c r="B31" i="7"/>
  <c r="C31" i="7"/>
  <c r="D31" i="7"/>
  <c r="E31" i="7"/>
  <c r="F31" i="7"/>
  <c r="G31" i="7"/>
  <c r="H31" i="7"/>
  <c r="J31" i="7"/>
  <c r="K31" i="7"/>
  <c r="A32" i="7"/>
  <c r="B32" i="7"/>
  <c r="C32" i="7"/>
  <c r="D32" i="7"/>
  <c r="E32" i="7"/>
  <c r="F32" i="7"/>
  <c r="G32" i="7"/>
  <c r="H32" i="7"/>
  <c r="J32" i="7"/>
  <c r="K32" i="7"/>
  <c r="A33" i="7"/>
  <c r="B33" i="7"/>
  <c r="C33" i="7"/>
  <c r="D33" i="7"/>
  <c r="E33" i="7"/>
  <c r="F33" i="7"/>
  <c r="G33" i="7"/>
  <c r="H33" i="7"/>
  <c r="J33" i="7"/>
  <c r="K33" i="7"/>
  <c r="A34" i="7"/>
  <c r="B34" i="7"/>
  <c r="C34" i="7"/>
  <c r="D34" i="7"/>
  <c r="E34" i="7"/>
  <c r="F34" i="7"/>
  <c r="G34" i="7"/>
  <c r="H34" i="7"/>
  <c r="J34" i="7"/>
  <c r="K34" i="7"/>
  <c r="A35" i="7"/>
  <c r="B35" i="7"/>
  <c r="C35" i="7"/>
  <c r="D35" i="7"/>
  <c r="E35" i="7"/>
  <c r="F35" i="7"/>
  <c r="G35" i="7"/>
  <c r="H35" i="7"/>
  <c r="J35" i="7"/>
  <c r="K35" i="7"/>
  <c r="A36" i="7"/>
  <c r="B36" i="7"/>
  <c r="C36" i="7"/>
  <c r="D36" i="7"/>
  <c r="E36" i="7"/>
  <c r="F36" i="7"/>
  <c r="G36" i="7"/>
  <c r="H36" i="7"/>
  <c r="J36" i="7"/>
  <c r="K36" i="7"/>
  <c r="A37" i="7"/>
  <c r="B37" i="7"/>
  <c r="C37" i="7"/>
  <c r="D37" i="7"/>
  <c r="E37" i="7"/>
  <c r="F37" i="7"/>
  <c r="G37" i="7"/>
  <c r="H37" i="7"/>
  <c r="J37" i="7"/>
  <c r="K37" i="7"/>
  <c r="A38" i="7"/>
  <c r="B38" i="7"/>
  <c r="C38" i="7"/>
  <c r="D38" i="7"/>
  <c r="E38" i="7"/>
  <c r="F38" i="7"/>
  <c r="G38" i="7"/>
  <c r="H38" i="7"/>
  <c r="J38" i="7"/>
  <c r="K38" i="7"/>
  <c r="A39" i="7"/>
  <c r="B39" i="7"/>
  <c r="C39" i="7"/>
  <c r="D39" i="7"/>
  <c r="E39" i="7"/>
  <c r="F39" i="7"/>
  <c r="G39" i="7"/>
  <c r="H39" i="7"/>
  <c r="J39" i="7"/>
  <c r="K39" i="7"/>
  <c r="A40" i="7"/>
  <c r="B40" i="7"/>
  <c r="C40" i="7"/>
  <c r="D40" i="7"/>
  <c r="E40" i="7"/>
  <c r="F40" i="7"/>
  <c r="G40" i="7"/>
  <c r="H40" i="7"/>
  <c r="J40" i="7"/>
  <c r="K40" i="7"/>
  <c r="A41" i="7"/>
  <c r="B41" i="7"/>
  <c r="C41" i="7"/>
  <c r="D41" i="7"/>
  <c r="E41" i="7"/>
  <c r="F41" i="7"/>
  <c r="G41" i="7"/>
  <c r="H41" i="7"/>
  <c r="J41" i="7"/>
  <c r="K41" i="7"/>
  <c r="B43" i="7"/>
  <c r="C43" i="7"/>
  <c r="D43" i="7"/>
  <c r="E43" i="7"/>
  <c r="F43" i="7"/>
  <c r="G43" i="7"/>
  <c r="H43" i="7"/>
  <c r="J43" i="7"/>
  <c r="K43" i="7"/>
  <c r="A44" i="7"/>
  <c r="B44" i="7"/>
  <c r="C44" i="7"/>
  <c r="D44" i="7"/>
  <c r="E44" i="7"/>
  <c r="F44" i="7"/>
  <c r="G44" i="7"/>
  <c r="H44" i="7"/>
  <c r="J44" i="7"/>
  <c r="K44" i="7"/>
  <c r="A45" i="7"/>
  <c r="B45" i="7"/>
  <c r="C45" i="7"/>
  <c r="D45" i="7"/>
  <c r="E45" i="7"/>
  <c r="F45" i="7"/>
  <c r="G45" i="7"/>
  <c r="H45" i="7"/>
  <c r="J45" i="7"/>
  <c r="K45" i="7"/>
  <c r="A46" i="7"/>
  <c r="B46" i="7"/>
  <c r="C46" i="7"/>
  <c r="D46" i="7"/>
  <c r="E46" i="7"/>
  <c r="F46" i="7"/>
  <c r="G46" i="7"/>
  <c r="H46" i="7"/>
  <c r="J46" i="7"/>
  <c r="K46" i="7"/>
  <c r="A47" i="7"/>
  <c r="B47" i="7"/>
  <c r="C47" i="7"/>
  <c r="D47" i="7"/>
  <c r="E47" i="7"/>
  <c r="F47" i="7"/>
  <c r="G47" i="7"/>
  <c r="H47" i="7"/>
  <c r="J47" i="7"/>
  <c r="K47" i="7"/>
  <c r="A48" i="7"/>
  <c r="B48" i="7"/>
  <c r="C48" i="7"/>
  <c r="D48" i="7"/>
  <c r="E48" i="7"/>
  <c r="F48" i="7"/>
  <c r="G48" i="7"/>
  <c r="H48" i="7"/>
  <c r="J48" i="7"/>
  <c r="K48" i="7"/>
  <c r="A49" i="7"/>
  <c r="B49" i="7"/>
  <c r="C49" i="7"/>
  <c r="D49" i="7"/>
  <c r="E49" i="7"/>
  <c r="F49" i="7"/>
  <c r="G49" i="7"/>
  <c r="H49" i="7"/>
  <c r="J49" i="7"/>
  <c r="K49" i="7"/>
  <c r="A52" i="7"/>
  <c r="B52" i="7"/>
  <c r="C52" i="7"/>
  <c r="D52" i="7"/>
  <c r="E52" i="7"/>
  <c r="F52" i="7"/>
  <c r="G52" i="7"/>
  <c r="H52" i="7"/>
  <c r="J52" i="7"/>
  <c r="K52" i="7"/>
  <c r="A47" i="9"/>
  <c r="A154" i="7"/>
  <c r="B154" i="7"/>
  <c r="C154" i="7"/>
  <c r="D154" i="7"/>
  <c r="E154" i="7"/>
  <c r="F154" i="7"/>
  <c r="G154" i="7"/>
  <c r="H154" i="7"/>
  <c r="J154" i="7"/>
  <c r="K154" i="7"/>
  <c r="A156" i="7"/>
  <c r="B156" i="7"/>
  <c r="C156" i="7"/>
  <c r="D156" i="7"/>
  <c r="E156" i="7"/>
  <c r="F156" i="7"/>
  <c r="G156" i="7"/>
  <c r="H156" i="7"/>
  <c r="J156" i="7"/>
  <c r="K156" i="7"/>
  <c r="A157" i="7"/>
  <c r="B157" i="7"/>
  <c r="C157" i="7"/>
  <c r="D157" i="7"/>
  <c r="E157" i="7"/>
  <c r="F157" i="7"/>
  <c r="G157" i="7"/>
  <c r="H157" i="7"/>
  <c r="J157" i="7"/>
  <c r="K157" i="7"/>
  <c r="A158" i="7"/>
  <c r="B158" i="7"/>
  <c r="C158" i="7"/>
  <c r="D158" i="7"/>
  <c r="E158" i="7"/>
  <c r="F158" i="7"/>
  <c r="G158" i="7"/>
  <c r="H158" i="7"/>
  <c r="J158" i="7"/>
  <c r="K158" i="7"/>
  <c r="B56" i="7"/>
  <c r="C56" i="7"/>
  <c r="D56" i="7"/>
  <c r="E56" i="7"/>
  <c r="F56" i="7"/>
  <c r="G56" i="7"/>
  <c r="H56" i="7"/>
  <c r="J56" i="7"/>
  <c r="K56" i="7"/>
  <c r="A57" i="7"/>
  <c r="B57" i="7"/>
  <c r="C57" i="7"/>
  <c r="D57" i="7"/>
  <c r="E57" i="7"/>
  <c r="F57" i="7"/>
  <c r="G57" i="7"/>
  <c r="H57" i="7"/>
  <c r="J57" i="7"/>
  <c r="K57" i="7"/>
  <c r="A58" i="7"/>
  <c r="B58" i="7"/>
  <c r="C58" i="7"/>
  <c r="D58" i="7"/>
  <c r="E58" i="7"/>
  <c r="F58" i="7"/>
  <c r="G58" i="7"/>
  <c r="H58" i="7"/>
  <c r="J58" i="7"/>
  <c r="K58" i="7"/>
  <c r="A59" i="7"/>
  <c r="B59" i="7"/>
  <c r="C59" i="7"/>
  <c r="D59" i="7"/>
  <c r="E59" i="7"/>
  <c r="F59" i="7"/>
  <c r="G59" i="7"/>
  <c r="H59" i="7"/>
  <c r="J59" i="7"/>
  <c r="K59" i="7"/>
  <c r="A60" i="7"/>
  <c r="B60" i="7"/>
  <c r="C60" i="7"/>
  <c r="D60" i="7"/>
  <c r="E60" i="7"/>
  <c r="F60" i="7"/>
  <c r="G60" i="7"/>
  <c r="H60" i="7"/>
  <c r="J60" i="7"/>
  <c r="K60" i="7"/>
  <c r="A61" i="7"/>
  <c r="B61" i="7"/>
  <c r="C61" i="7"/>
  <c r="D61" i="7"/>
  <c r="E61" i="7"/>
  <c r="F61" i="7"/>
  <c r="G61" i="7"/>
  <c r="H61" i="7"/>
  <c r="J61" i="7"/>
  <c r="K61" i="7"/>
  <c r="A62" i="7"/>
  <c r="B62" i="7"/>
  <c r="C62" i="7"/>
  <c r="D62" i="7"/>
  <c r="E62" i="7"/>
  <c r="F62" i="7"/>
  <c r="G62" i="7"/>
  <c r="H62" i="7"/>
  <c r="J62" i="7"/>
  <c r="K62" i="7"/>
  <c r="A63" i="7"/>
  <c r="B63" i="7"/>
  <c r="C63" i="7"/>
  <c r="D63" i="7"/>
  <c r="E63" i="7"/>
  <c r="F63" i="7"/>
  <c r="G63" i="7"/>
  <c r="H63" i="7"/>
  <c r="J63" i="7"/>
  <c r="K63" i="7"/>
  <c r="A64" i="7"/>
  <c r="B64" i="7"/>
  <c r="C64" i="7"/>
  <c r="D64" i="7"/>
  <c r="E64" i="7"/>
  <c r="F64" i="7"/>
  <c r="G64" i="7"/>
  <c r="H64" i="7"/>
  <c r="J64" i="7"/>
  <c r="K64" i="7"/>
  <c r="A65" i="7"/>
  <c r="B65" i="7"/>
  <c r="C65" i="7"/>
  <c r="D65" i="7"/>
  <c r="E65" i="7"/>
  <c r="F65" i="7"/>
  <c r="G65" i="7"/>
  <c r="H65" i="7"/>
  <c r="J65" i="7"/>
  <c r="K65" i="7"/>
  <c r="B72" i="7"/>
  <c r="C72" i="7"/>
  <c r="D72" i="7"/>
  <c r="E72" i="7"/>
  <c r="F72" i="7"/>
  <c r="G72" i="7"/>
  <c r="H72" i="7"/>
  <c r="J72" i="7"/>
  <c r="K72" i="7"/>
  <c r="A73" i="7"/>
  <c r="B73" i="7"/>
  <c r="C73" i="7"/>
  <c r="D73" i="7"/>
  <c r="E73" i="7"/>
  <c r="F73" i="7"/>
  <c r="G73" i="7"/>
  <c r="H73" i="7"/>
  <c r="J73" i="7"/>
  <c r="K73" i="7"/>
  <c r="A74" i="7"/>
  <c r="B74" i="7"/>
  <c r="C74" i="7"/>
  <c r="D74" i="7"/>
  <c r="E74" i="7"/>
  <c r="F74" i="7"/>
  <c r="G74" i="7"/>
  <c r="H74" i="7"/>
  <c r="J74" i="7"/>
  <c r="K74" i="7"/>
  <c r="A75" i="7"/>
  <c r="B75" i="7"/>
  <c r="C75" i="7"/>
  <c r="D75" i="7"/>
  <c r="E75" i="7"/>
  <c r="F75" i="7"/>
  <c r="G75" i="7"/>
  <c r="H75" i="7"/>
  <c r="J75" i="7"/>
  <c r="K75" i="7"/>
  <c r="A76" i="7"/>
  <c r="B76" i="7"/>
  <c r="C76" i="7"/>
  <c r="D76" i="7"/>
  <c r="E76" i="7"/>
  <c r="F76" i="7"/>
  <c r="G76" i="7"/>
  <c r="H76" i="7"/>
  <c r="J76" i="7"/>
  <c r="K76" i="7"/>
  <c r="A77" i="7"/>
  <c r="B77" i="7"/>
  <c r="C77" i="7"/>
  <c r="D77" i="7"/>
  <c r="E77" i="7"/>
  <c r="F77" i="7"/>
  <c r="G77" i="7"/>
  <c r="H77" i="7"/>
  <c r="J77" i="7"/>
  <c r="K77" i="7"/>
  <c r="A78" i="7"/>
  <c r="B78" i="7"/>
  <c r="C78" i="7"/>
  <c r="D78" i="7"/>
  <c r="E78" i="7"/>
  <c r="F78" i="7"/>
  <c r="G78" i="7"/>
  <c r="H78" i="7"/>
  <c r="J78" i="7"/>
  <c r="K78" i="7"/>
  <c r="A79" i="7"/>
  <c r="B79" i="7"/>
  <c r="C79" i="7"/>
  <c r="D79" i="7"/>
  <c r="E79" i="7"/>
  <c r="F79" i="7"/>
  <c r="G79" i="7"/>
  <c r="H79" i="7"/>
  <c r="J79" i="7"/>
  <c r="K79" i="7"/>
  <c r="A80" i="7"/>
  <c r="B80" i="7"/>
  <c r="C80" i="7"/>
  <c r="D80" i="7"/>
  <c r="E80" i="7"/>
  <c r="F80" i="7"/>
  <c r="G80" i="7"/>
  <c r="H80" i="7"/>
  <c r="J80" i="7"/>
  <c r="K80" i="7"/>
  <c r="A81" i="7"/>
  <c r="B81" i="7"/>
  <c r="C81" i="7"/>
  <c r="D81" i="7"/>
  <c r="E81" i="7"/>
  <c r="F81" i="7"/>
  <c r="G81" i="7"/>
  <c r="H81" i="7"/>
  <c r="J81" i="7"/>
  <c r="K81" i="7"/>
  <c r="A82" i="7"/>
  <c r="B82" i="7"/>
  <c r="C82" i="7"/>
  <c r="D82" i="7"/>
  <c r="E82" i="7"/>
  <c r="F82" i="7"/>
  <c r="G82" i="7"/>
  <c r="H82" i="7"/>
  <c r="J82" i="7"/>
  <c r="K82" i="7"/>
  <c r="A83" i="7"/>
  <c r="B83" i="7"/>
  <c r="C83" i="7"/>
  <c r="D83" i="7"/>
  <c r="E83" i="7"/>
  <c r="F83" i="7"/>
  <c r="G83" i="7"/>
  <c r="H83" i="7"/>
  <c r="J83" i="7"/>
  <c r="K83" i="7"/>
  <c r="B86" i="7"/>
  <c r="C86" i="7"/>
  <c r="D86" i="7"/>
  <c r="E86" i="7"/>
  <c r="F86" i="7"/>
  <c r="G86" i="7"/>
  <c r="H86" i="7"/>
  <c r="J86" i="7"/>
  <c r="K86" i="7"/>
  <c r="A87" i="7"/>
  <c r="B87" i="7"/>
  <c r="C87" i="7"/>
  <c r="D87" i="7"/>
  <c r="E87" i="7"/>
  <c r="F87" i="7"/>
  <c r="G87" i="7"/>
  <c r="H87" i="7"/>
  <c r="J87" i="7"/>
  <c r="K87" i="7"/>
  <c r="A88" i="7"/>
  <c r="B88" i="7"/>
  <c r="C88" i="7"/>
  <c r="D88" i="7"/>
  <c r="E88" i="7"/>
  <c r="F88" i="7"/>
  <c r="G88" i="7"/>
  <c r="H88" i="7"/>
  <c r="J88" i="7"/>
  <c r="K88" i="7"/>
  <c r="A89" i="7"/>
  <c r="B89" i="7"/>
  <c r="C89" i="7"/>
  <c r="D89" i="7"/>
  <c r="E89" i="7"/>
  <c r="F89" i="7"/>
  <c r="G89" i="7"/>
  <c r="H89" i="7"/>
  <c r="J89" i="7"/>
  <c r="K89" i="7"/>
  <c r="A90" i="7"/>
  <c r="B90" i="7"/>
  <c r="C90" i="7"/>
  <c r="D90" i="7"/>
  <c r="E90" i="7"/>
  <c r="F90" i="7"/>
  <c r="G90" i="7"/>
  <c r="H90" i="7"/>
  <c r="J90" i="7"/>
  <c r="K90" i="7"/>
  <c r="A91" i="7"/>
  <c r="B91" i="7"/>
  <c r="C91" i="7"/>
  <c r="D91" i="7"/>
  <c r="E91" i="7"/>
  <c r="F91" i="7"/>
  <c r="G91" i="7"/>
  <c r="H91" i="7"/>
  <c r="J91" i="7"/>
  <c r="K91" i="7"/>
  <c r="A92" i="7"/>
  <c r="B92" i="7"/>
  <c r="C92" i="7"/>
  <c r="D92" i="7"/>
  <c r="E92" i="7"/>
  <c r="F92" i="7"/>
  <c r="G92" i="7"/>
  <c r="H92" i="7"/>
  <c r="J92" i="7"/>
  <c r="K92" i="7"/>
  <c r="A93" i="7"/>
  <c r="B93" i="7"/>
  <c r="C93" i="7"/>
  <c r="D93" i="7"/>
  <c r="E93" i="7"/>
  <c r="F93" i="7"/>
  <c r="G93" i="7"/>
  <c r="H93" i="7"/>
  <c r="J93" i="7"/>
  <c r="K93" i="7"/>
  <c r="A94" i="7"/>
  <c r="B94" i="7"/>
  <c r="C94" i="7"/>
  <c r="D94" i="7"/>
  <c r="E94" i="7"/>
  <c r="F94" i="7"/>
  <c r="G94" i="7"/>
  <c r="H94" i="7"/>
  <c r="J94" i="7"/>
  <c r="K94" i="7"/>
  <c r="A95" i="7"/>
  <c r="B95" i="7"/>
  <c r="C95" i="7"/>
  <c r="D95" i="7"/>
  <c r="E95" i="7"/>
  <c r="F95" i="7"/>
  <c r="G95" i="7"/>
  <c r="H95" i="7"/>
  <c r="J95" i="7"/>
  <c r="K95" i="7"/>
  <c r="A96" i="7"/>
  <c r="B96" i="7"/>
  <c r="C96" i="7"/>
  <c r="D96" i="7"/>
  <c r="E96" i="7"/>
  <c r="F96" i="7"/>
  <c r="G96" i="7"/>
  <c r="H96" i="7"/>
  <c r="J96" i="7"/>
  <c r="K96" i="7"/>
  <c r="A97" i="7"/>
  <c r="B97" i="7"/>
  <c r="C97" i="7"/>
  <c r="D97" i="7"/>
  <c r="E97" i="7"/>
  <c r="F97" i="7"/>
  <c r="G97" i="7"/>
  <c r="H97" i="7"/>
  <c r="J97" i="7"/>
  <c r="K97" i="7"/>
  <c r="A98" i="7"/>
  <c r="B98" i="7"/>
  <c r="C98" i="7"/>
  <c r="D98" i="7"/>
  <c r="E98" i="7"/>
  <c r="F98" i="7"/>
  <c r="G98" i="7"/>
  <c r="H98" i="7"/>
  <c r="J98" i="7"/>
  <c r="K98" i="7"/>
  <c r="A99" i="7"/>
  <c r="B99" i="7"/>
  <c r="C99" i="7"/>
  <c r="D99" i="7"/>
  <c r="E99" i="7"/>
  <c r="F99" i="7"/>
  <c r="G99" i="7"/>
  <c r="H99" i="7"/>
  <c r="J99" i="7"/>
  <c r="K99" i="7"/>
  <c r="A100" i="7"/>
  <c r="B100" i="7"/>
  <c r="C100" i="7"/>
  <c r="D100" i="7"/>
  <c r="E100" i="7"/>
  <c r="F100" i="7"/>
  <c r="G100" i="7"/>
  <c r="H100" i="7"/>
  <c r="J100" i="7"/>
  <c r="K100" i="7"/>
  <c r="A101" i="7"/>
  <c r="B101" i="7"/>
  <c r="C101" i="7"/>
  <c r="D101" i="7"/>
  <c r="E101" i="7"/>
  <c r="F101" i="7"/>
  <c r="G101" i="7"/>
  <c r="H101" i="7"/>
  <c r="J101" i="7"/>
  <c r="K101" i="7"/>
  <c r="A102" i="7"/>
  <c r="B102" i="7"/>
  <c r="C102" i="7"/>
  <c r="D102" i="7"/>
  <c r="E102" i="7"/>
  <c r="F102" i="7"/>
  <c r="G102" i="7"/>
  <c r="H102" i="7"/>
  <c r="J102" i="7"/>
  <c r="K102" i="7"/>
  <c r="A103" i="7"/>
  <c r="B103" i="7"/>
  <c r="C103" i="7"/>
  <c r="D103" i="7"/>
  <c r="E103" i="7"/>
  <c r="F103" i="7"/>
  <c r="G103" i="7"/>
  <c r="H103" i="7"/>
  <c r="J103" i="7"/>
  <c r="K103" i="7"/>
  <c r="B105" i="7"/>
  <c r="C105" i="7"/>
  <c r="D105" i="7"/>
  <c r="E105" i="7"/>
  <c r="F105" i="7"/>
  <c r="G105" i="7"/>
  <c r="H105" i="7"/>
  <c r="J105" i="7"/>
  <c r="K105" i="7"/>
  <c r="A106" i="7"/>
  <c r="B106" i="7"/>
  <c r="C106" i="7"/>
  <c r="D106" i="7"/>
  <c r="E106" i="7"/>
  <c r="F106" i="7"/>
  <c r="G106" i="7"/>
  <c r="H106" i="7"/>
  <c r="J106" i="7"/>
  <c r="K106" i="7"/>
  <c r="A107" i="7"/>
  <c r="B107" i="7"/>
  <c r="C107" i="7"/>
  <c r="D107" i="7"/>
  <c r="E107" i="7"/>
  <c r="F107" i="7"/>
  <c r="G107" i="7"/>
  <c r="H107" i="7"/>
  <c r="J107" i="7"/>
  <c r="K107" i="7"/>
  <c r="A108" i="7"/>
  <c r="B108" i="7"/>
  <c r="C108" i="7"/>
  <c r="D108" i="7"/>
  <c r="E108" i="7"/>
  <c r="F108" i="7"/>
  <c r="G108" i="7"/>
  <c r="H108" i="7"/>
  <c r="J108" i="7"/>
  <c r="K108" i="7"/>
  <c r="A109" i="7"/>
  <c r="B109" i="7"/>
  <c r="C109" i="7"/>
  <c r="D109" i="7"/>
  <c r="E109" i="7"/>
  <c r="F109" i="7"/>
  <c r="G109" i="7"/>
  <c r="H109" i="7"/>
  <c r="J109" i="7"/>
  <c r="K109" i="7"/>
  <c r="A110" i="7"/>
  <c r="B110" i="7"/>
  <c r="C110" i="7"/>
  <c r="D110" i="7"/>
  <c r="E110" i="7"/>
  <c r="F110" i="7"/>
  <c r="G110" i="7"/>
  <c r="H110" i="7"/>
  <c r="J110" i="7"/>
  <c r="K110" i="7"/>
  <c r="A111" i="7"/>
  <c r="B111" i="7"/>
  <c r="C111" i="7"/>
  <c r="D111" i="7"/>
  <c r="E111" i="7"/>
  <c r="F111" i="7"/>
  <c r="G111" i="7"/>
  <c r="H111" i="7"/>
  <c r="J111" i="7"/>
  <c r="K111" i="7"/>
  <c r="A112" i="7"/>
  <c r="B112" i="7"/>
  <c r="C112" i="7"/>
  <c r="D112" i="7"/>
  <c r="E112" i="7"/>
  <c r="F112" i="7"/>
  <c r="G112" i="7"/>
  <c r="H112" i="7"/>
  <c r="J112" i="7"/>
  <c r="K112" i="7"/>
  <c r="A113" i="7"/>
  <c r="B113" i="7"/>
  <c r="C113" i="7"/>
  <c r="D113" i="7"/>
  <c r="E113" i="7"/>
  <c r="F113" i="7"/>
  <c r="G113" i="7"/>
  <c r="H113" i="7"/>
  <c r="J113" i="7"/>
  <c r="K113" i="7"/>
  <c r="A114" i="7"/>
  <c r="B114" i="7"/>
  <c r="C114" i="7"/>
  <c r="D114" i="7"/>
  <c r="E114" i="7"/>
  <c r="F114" i="7"/>
  <c r="G114" i="7"/>
  <c r="H114" i="7"/>
  <c r="J114" i="7"/>
  <c r="K114" i="7"/>
  <c r="A115" i="7"/>
  <c r="B115" i="7"/>
  <c r="C115" i="7"/>
  <c r="D115" i="7"/>
  <c r="E115" i="7"/>
  <c r="F115" i="7"/>
  <c r="G115" i="7"/>
  <c r="H115" i="7"/>
  <c r="J115" i="7"/>
  <c r="K115" i="7"/>
  <c r="A116" i="7"/>
  <c r="B116" i="7"/>
  <c r="C116" i="7"/>
  <c r="D116" i="7"/>
  <c r="E116" i="7"/>
  <c r="F116" i="7"/>
  <c r="G116" i="7"/>
  <c r="H116" i="7"/>
  <c r="J116" i="7"/>
  <c r="K116" i="7"/>
  <c r="B118" i="7"/>
  <c r="C118" i="7"/>
  <c r="D118" i="7"/>
  <c r="E118" i="7"/>
  <c r="F118" i="7"/>
  <c r="G118" i="7"/>
  <c r="H118" i="7"/>
  <c r="J118" i="7"/>
  <c r="K118" i="7"/>
  <c r="A119" i="7"/>
  <c r="B119" i="7"/>
  <c r="C119" i="7"/>
  <c r="D119" i="7"/>
  <c r="E119" i="7"/>
  <c r="F119" i="7"/>
  <c r="G119" i="7"/>
  <c r="H119" i="7"/>
  <c r="J119" i="7"/>
  <c r="K119" i="7"/>
  <c r="A120" i="7"/>
  <c r="B120" i="7"/>
  <c r="C120" i="7"/>
  <c r="D120" i="7"/>
  <c r="E120" i="7"/>
  <c r="F120" i="7"/>
  <c r="G120" i="7"/>
  <c r="H120" i="7"/>
  <c r="J120" i="7"/>
  <c r="K120" i="7"/>
  <c r="A121" i="7"/>
  <c r="B121" i="7"/>
  <c r="C121" i="7"/>
  <c r="D121" i="7"/>
  <c r="E121" i="7"/>
  <c r="F121" i="7"/>
  <c r="G121" i="7"/>
  <c r="H121" i="7"/>
  <c r="J121" i="7"/>
  <c r="K121" i="7"/>
  <c r="A122" i="7"/>
  <c r="B122" i="7"/>
  <c r="C122" i="7"/>
  <c r="D122" i="7"/>
  <c r="E122" i="7"/>
  <c r="F122" i="7"/>
  <c r="G122" i="7"/>
  <c r="H122" i="7"/>
  <c r="J122" i="7"/>
  <c r="K122" i="7"/>
  <c r="A123" i="7"/>
  <c r="B123" i="7"/>
  <c r="C123" i="7"/>
  <c r="D123" i="7"/>
  <c r="E123" i="7"/>
  <c r="F123" i="7"/>
  <c r="G123" i="7"/>
  <c r="H123" i="7"/>
  <c r="J123" i="7"/>
  <c r="K123" i="7"/>
  <c r="A124" i="7"/>
  <c r="B124" i="7"/>
  <c r="C124" i="7"/>
  <c r="D124" i="7"/>
  <c r="E124" i="7"/>
  <c r="F124" i="7"/>
  <c r="G124" i="7"/>
  <c r="H124" i="7"/>
  <c r="J124" i="7"/>
  <c r="K124" i="7"/>
  <c r="A125" i="7"/>
  <c r="B125" i="7"/>
  <c r="C125" i="7"/>
  <c r="D125" i="7"/>
  <c r="E125" i="7"/>
  <c r="F125" i="7"/>
  <c r="G125" i="7"/>
  <c r="H125" i="7"/>
  <c r="J125" i="7"/>
  <c r="K125" i="7"/>
  <c r="A126" i="7"/>
  <c r="B126" i="7"/>
  <c r="C126" i="7"/>
  <c r="D126" i="7"/>
  <c r="E126" i="7"/>
  <c r="F126" i="7"/>
  <c r="G126" i="7"/>
  <c r="H126" i="7"/>
  <c r="J126" i="7"/>
  <c r="K126" i="7"/>
  <c r="A127" i="7"/>
  <c r="B127" i="7"/>
  <c r="C127" i="7"/>
  <c r="D127" i="7"/>
  <c r="E127" i="7"/>
  <c r="F127" i="7"/>
  <c r="G127" i="7"/>
  <c r="H127" i="7"/>
  <c r="J127" i="7"/>
  <c r="K127" i="7"/>
  <c r="A128" i="7"/>
  <c r="B128" i="7"/>
  <c r="C128" i="7"/>
  <c r="D128" i="7"/>
  <c r="E128" i="7"/>
  <c r="F128" i="7"/>
  <c r="G128" i="7"/>
  <c r="H128" i="7"/>
  <c r="J128" i="7"/>
  <c r="K128" i="7"/>
  <c r="A129" i="7"/>
  <c r="B129" i="7"/>
  <c r="C129" i="7"/>
  <c r="D129" i="7"/>
  <c r="E129" i="7"/>
  <c r="F129" i="7"/>
  <c r="G129" i="7"/>
  <c r="H129" i="7"/>
  <c r="J129" i="7"/>
  <c r="K129" i="7"/>
  <c r="A130" i="7"/>
  <c r="B130" i="7"/>
  <c r="C130" i="7"/>
  <c r="D130" i="7"/>
  <c r="E130" i="7"/>
  <c r="F130" i="7"/>
  <c r="G130" i="7"/>
  <c r="H130" i="7"/>
  <c r="J130" i="7"/>
  <c r="K130" i="7"/>
  <c r="A131" i="7"/>
  <c r="B131" i="7"/>
  <c r="C131" i="7"/>
  <c r="D131" i="7"/>
  <c r="E131" i="7"/>
  <c r="F131" i="7"/>
  <c r="G131" i="7"/>
  <c r="H131" i="7"/>
  <c r="J131" i="7"/>
  <c r="K131" i="7"/>
  <c r="A132" i="7"/>
  <c r="B132" i="7"/>
  <c r="C132" i="7"/>
  <c r="D132" i="7"/>
  <c r="E132" i="7"/>
  <c r="F132" i="7"/>
  <c r="G132" i="7"/>
  <c r="H132" i="7"/>
  <c r="J132" i="7"/>
  <c r="K132" i="7"/>
  <c r="B134" i="7"/>
  <c r="C134" i="7"/>
  <c r="D134" i="7"/>
  <c r="E134" i="7"/>
  <c r="F134" i="7"/>
  <c r="G134" i="7"/>
  <c r="H134" i="7"/>
  <c r="J134" i="7"/>
  <c r="K134" i="7"/>
  <c r="A135" i="7"/>
  <c r="B135" i="7"/>
  <c r="C135" i="7"/>
  <c r="D135" i="7"/>
  <c r="E135" i="7"/>
  <c r="F135" i="7"/>
  <c r="G135" i="7"/>
  <c r="H135" i="7"/>
  <c r="J135" i="7"/>
  <c r="K135" i="7"/>
  <c r="A136" i="7"/>
  <c r="B136" i="7"/>
  <c r="C136" i="7"/>
  <c r="D136" i="7"/>
  <c r="E136" i="7"/>
  <c r="F136" i="7"/>
  <c r="G136" i="7"/>
  <c r="H136" i="7"/>
  <c r="J136" i="7"/>
  <c r="K136" i="7"/>
  <c r="A137" i="7"/>
  <c r="B137" i="7"/>
  <c r="C137" i="7"/>
  <c r="D137" i="7"/>
  <c r="E137" i="7"/>
  <c r="F137" i="7"/>
  <c r="G137" i="7"/>
  <c r="H137" i="7"/>
  <c r="J137" i="7"/>
  <c r="K137" i="7"/>
  <c r="A138" i="7"/>
  <c r="B138" i="7"/>
  <c r="C138" i="7"/>
  <c r="D138" i="7"/>
  <c r="E138" i="7"/>
  <c r="F138" i="7"/>
  <c r="G138" i="7"/>
  <c r="H138" i="7"/>
  <c r="J138" i="7"/>
  <c r="K138" i="7"/>
  <c r="A139" i="7"/>
  <c r="B139" i="7"/>
  <c r="C139" i="7"/>
  <c r="D139" i="7"/>
  <c r="E139" i="7"/>
  <c r="F139" i="7"/>
  <c r="G139" i="7"/>
  <c r="H139" i="7"/>
  <c r="J139" i="7"/>
  <c r="K139" i="7"/>
  <c r="A127" i="9"/>
  <c r="A128" i="9"/>
  <c r="A129" i="9"/>
  <c r="BA63" i="5"/>
  <c r="K37" i="9" s="1"/>
  <c r="BA62" i="5"/>
  <c r="K36" i="9" s="1"/>
  <c r="BA61" i="5"/>
  <c r="K35" i="9" s="1"/>
  <c r="BA60" i="5"/>
  <c r="K34" i="9" s="1"/>
  <c r="BA59" i="5"/>
  <c r="K33" i="9" s="1"/>
  <c r="BA125" i="5"/>
  <c r="K92" i="9" s="1"/>
  <c r="BA124" i="5"/>
  <c r="K91" i="9" s="1"/>
  <c r="BA123" i="5"/>
  <c r="K90" i="9" s="1"/>
  <c r="BA122" i="5"/>
  <c r="K89" i="9" s="1"/>
  <c r="BA57" i="5"/>
  <c r="K31" i="9" s="1"/>
  <c r="B6" i="7"/>
  <c r="A6" i="7"/>
  <c r="C6" i="7"/>
  <c r="D6" i="7"/>
  <c r="E6" i="7"/>
  <c r="F6" i="7"/>
  <c r="G6" i="7"/>
  <c r="H6" i="7"/>
  <c r="J6" i="7"/>
  <c r="K6" i="7"/>
  <c r="L6" i="7"/>
  <c r="C3" i="12"/>
  <c r="E3" i="12"/>
  <c r="F3" i="12"/>
  <c r="G3" i="12"/>
  <c r="H3" i="12"/>
  <c r="I3" i="12"/>
  <c r="J3" i="12"/>
  <c r="L3" i="12"/>
  <c r="M3" i="12"/>
  <c r="N3" i="12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" i="9"/>
  <c r="B143" i="9"/>
  <c r="C143" i="9"/>
  <c r="D143" i="9"/>
  <c r="E143" i="9"/>
  <c r="F143" i="9"/>
  <c r="I143" i="9" s="1"/>
  <c r="G143" i="9"/>
  <c r="K143" i="9"/>
  <c r="B144" i="9"/>
  <c r="C144" i="9"/>
  <c r="D144" i="9"/>
  <c r="E144" i="9"/>
  <c r="F144" i="9"/>
  <c r="I144" i="9" s="1"/>
  <c r="G144" i="9"/>
  <c r="K144" i="9"/>
  <c r="B145" i="9"/>
  <c r="C145" i="9"/>
  <c r="D145" i="9"/>
  <c r="E145" i="9"/>
  <c r="F145" i="9"/>
  <c r="H145" i="9" s="1"/>
  <c r="G145" i="9"/>
  <c r="K145" i="9"/>
  <c r="B146" i="9"/>
  <c r="C146" i="9"/>
  <c r="D146" i="9"/>
  <c r="E146" i="9"/>
  <c r="F146" i="9"/>
  <c r="I146" i="9" s="1"/>
  <c r="G146" i="9"/>
  <c r="K146" i="9"/>
  <c r="B147" i="9"/>
  <c r="C147" i="9"/>
  <c r="D147" i="9"/>
  <c r="E147" i="9"/>
  <c r="F147" i="9"/>
  <c r="I147" i="9" s="1"/>
  <c r="G147" i="9"/>
  <c r="K147" i="9"/>
  <c r="B148" i="9"/>
  <c r="C148" i="9"/>
  <c r="D148" i="9"/>
  <c r="E148" i="9"/>
  <c r="F148" i="9"/>
  <c r="I148" i="9" s="1"/>
  <c r="G148" i="9"/>
  <c r="K148" i="9"/>
  <c r="B149" i="9"/>
  <c r="C149" i="9"/>
  <c r="D149" i="9"/>
  <c r="E149" i="9"/>
  <c r="F149" i="9"/>
  <c r="H149" i="9" s="1"/>
  <c r="G149" i="9"/>
  <c r="K149" i="9"/>
  <c r="B150" i="9"/>
  <c r="C150" i="9"/>
  <c r="D150" i="9"/>
  <c r="E150" i="9"/>
  <c r="F150" i="9"/>
  <c r="H150" i="9" s="1"/>
  <c r="G150" i="9"/>
  <c r="K150" i="9"/>
  <c r="B151" i="9"/>
  <c r="C151" i="9"/>
  <c r="D151" i="9"/>
  <c r="E151" i="9"/>
  <c r="F151" i="9"/>
  <c r="I151" i="9" s="1"/>
  <c r="G151" i="9"/>
  <c r="K151" i="9"/>
  <c r="B152" i="9"/>
  <c r="C152" i="9"/>
  <c r="D152" i="9"/>
  <c r="E152" i="9"/>
  <c r="F152" i="9"/>
  <c r="I152" i="9" s="1"/>
  <c r="G152" i="9"/>
  <c r="K152" i="9"/>
  <c r="B153" i="9"/>
  <c r="C153" i="9"/>
  <c r="D153" i="9"/>
  <c r="E153" i="9"/>
  <c r="F153" i="9"/>
  <c r="H153" i="9" s="1"/>
  <c r="G153" i="9"/>
  <c r="K153" i="9"/>
  <c r="B154" i="9"/>
  <c r="C154" i="9"/>
  <c r="D154" i="9"/>
  <c r="E154" i="9"/>
  <c r="F154" i="9"/>
  <c r="I154" i="9" s="1"/>
  <c r="G154" i="9"/>
  <c r="K154" i="9"/>
  <c r="B155" i="9"/>
  <c r="C155" i="9"/>
  <c r="D155" i="9"/>
  <c r="E155" i="9"/>
  <c r="F155" i="9"/>
  <c r="I155" i="9" s="1"/>
  <c r="G155" i="9"/>
  <c r="K155" i="9"/>
  <c r="B156" i="9"/>
  <c r="C156" i="9"/>
  <c r="D156" i="9"/>
  <c r="E156" i="9"/>
  <c r="F156" i="9"/>
  <c r="I156" i="9" s="1"/>
  <c r="G156" i="9"/>
  <c r="K156" i="9"/>
  <c r="B157" i="9"/>
  <c r="C157" i="9"/>
  <c r="D157" i="9"/>
  <c r="E157" i="9"/>
  <c r="F157" i="9"/>
  <c r="H157" i="9" s="1"/>
  <c r="G157" i="9"/>
  <c r="K157" i="9"/>
  <c r="B158" i="9"/>
  <c r="C158" i="9"/>
  <c r="D158" i="9"/>
  <c r="E158" i="9"/>
  <c r="F158" i="9"/>
  <c r="I158" i="9" s="1"/>
  <c r="G158" i="9"/>
  <c r="K158" i="9"/>
  <c r="B159" i="9"/>
  <c r="C159" i="9"/>
  <c r="D159" i="9"/>
  <c r="E159" i="9"/>
  <c r="F159" i="9"/>
  <c r="H159" i="9" s="1"/>
  <c r="G159" i="9"/>
  <c r="K159" i="9"/>
  <c r="B160" i="9"/>
  <c r="C160" i="9"/>
  <c r="D160" i="9"/>
  <c r="E160" i="9"/>
  <c r="F160" i="9"/>
  <c r="H160" i="9" s="1"/>
  <c r="G160" i="9"/>
  <c r="K160" i="9"/>
  <c r="B161" i="9"/>
  <c r="C161" i="9"/>
  <c r="D161" i="9"/>
  <c r="E161" i="9"/>
  <c r="F161" i="9"/>
  <c r="H161" i="9" s="1"/>
  <c r="G161" i="9"/>
  <c r="K161" i="9"/>
  <c r="B162" i="9"/>
  <c r="C162" i="9"/>
  <c r="D162" i="9"/>
  <c r="E162" i="9"/>
  <c r="F162" i="9"/>
  <c r="I162" i="9" s="1"/>
  <c r="G162" i="9"/>
  <c r="K162" i="9"/>
  <c r="B163" i="9"/>
  <c r="C163" i="9"/>
  <c r="D163" i="9"/>
  <c r="E163" i="9"/>
  <c r="F163" i="9"/>
  <c r="I163" i="9" s="1"/>
  <c r="G163" i="9"/>
  <c r="K163" i="9"/>
  <c r="B164" i="9"/>
  <c r="C164" i="9"/>
  <c r="D164" i="9"/>
  <c r="E164" i="9"/>
  <c r="F164" i="9"/>
  <c r="H164" i="9" s="1"/>
  <c r="G164" i="9"/>
  <c r="K164" i="9"/>
  <c r="B165" i="9"/>
  <c r="C165" i="9"/>
  <c r="D165" i="9"/>
  <c r="E165" i="9"/>
  <c r="F165" i="9"/>
  <c r="G165" i="9"/>
  <c r="K165" i="9"/>
  <c r="B166" i="9"/>
  <c r="C166" i="9"/>
  <c r="D166" i="9"/>
  <c r="E166" i="9"/>
  <c r="F166" i="9"/>
  <c r="I166" i="9" s="1"/>
  <c r="G166" i="9"/>
  <c r="K166" i="9"/>
  <c r="B167" i="9"/>
  <c r="C167" i="9"/>
  <c r="D167" i="9"/>
  <c r="E167" i="9"/>
  <c r="F167" i="9"/>
  <c r="H167" i="9" s="1"/>
  <c r="G167" i="9"/>
  <c r="K167" i="9"/>
  <c r="B168" i="9"/>
  <c r="C168" i="9"/>
  <c r="D168" i="9"/>
  <c r="E168" i="9"/>
  <c r="F168" i="9"/>
  <c r="I168" i="9" s="1"/>
  <c r="G168" i="9"/>
  <c r="K168" i="9"/>
  <c r="B169" i="9"/>
  <c r="C169" i="9"/>
  <c r="D169" i="9"/>
  <c r="E169" i="9"/>
  <c r="F169" i="9"/>
  <c r="H169" i="9" s="1"/>
  <c r="G169" i="9"/>
  <c r="K169" i="9"/>
  <c r="B170" i="9"/>
  <c r="C170" i="9"/>
  <c r="D170" i="9"/>
  <c r="E170" i="9"/>
  <c r="F170" i="9"/>
  <c r="I170" i="9" s="1"/>
  <c r="G170" i="9"/>
  <c r="K170" i="9"/>
  <c r="B171" i="9"/>
  <c r="C171" i="9"/>
  <c r="D171" i="9"/>
  <c r="E171" i="9"/>
  <c r="F171" i="9"/>
  <c r="I171" i="9" s="1"/>
  <c r="G171" i="9"/>
  <c r="K171" i="9"/>
  <c r="B172" i="9"/>
  <c r="C172" i="9"/>
  <c r="D172" i="9"/>
  <c r="E172" i="9"/>
  <c r="F172" i="9"/>
  <c r="I172" i="9" s="1"/>
  <c r="G172" i="9"/>
  <c r="K172" i="9"/>
  <c r="B173" i="9"/>
  <c r="C173" i="9"/>
  <c r="D173" i="9"/>
  <c r="E173" i="9"/>
  <c r="F173" i="9"/>
  <c r="H173" i="9" s="1"/>
  <c r="G173" i="9"/>
  <c r="K173" i="9"/>
  <c r="B174" i="9"/>
  <c r="C174" i="9"/>
  <c r="D174" i="9"/>
  <c r="E174" i="9"/>
  <c r="F174" i="9"/>
  <c r="I174" i="9" s="1"/>
  <c r="G174" i="9"/>
  <c r="K174" i="9"/>
  <c r="B175" i="9"/>
  <c r="C175" i="9"/>
  <c r="D175" i="9"/>
  <c r="E175" i="9"/>
  <c r="F175" i="9"/>
  <c r="I175" i="9" s="1"/>
  <c r="G175" i="9"/>
  <c r="K175" i="9"/>
  <c r="B176" i="9"/>
  <c r="C176" i="9"/>
  <c r="D176" i="9"/>
  <c r="E176" i="9"/>
  <c r="F176" i="9"/>
  <c r="I176" i="9" s="1"/>
  <c r="G176" i="9"/>
  <c r="K176" i="9"/>
  <c r="B177" i="9"/>
  <c r="C177" i="9"/>
  <c r="D177" i="9"/>
  <c r="E177" i="9"/>
  <c r="F177" i="9"/>
  <c r="I177" i="9" s="1"/>
  <c r="G177" i="9"/>
  <c r="K177" i="9"/>
  <c r="B178" i="9"/>
  <c r="C178" i="9"/>
  <c r="D178" i="9"/>
  <c r="E178" i="9"/>
  <c r="F178" i="9"/>
  <c r="H178" i="9" s="1"/>
  <c r="G178" i="9"/>
  <c r="K178" i="9"/>
  <c r="B179" i="9"/>
  <c r="C179" i="9"/>
  <c r="D179" i="9"/>
  <c r="E179" i="9"/>
  <c r="F179" i="9"/>
  <c r="I179" i="9" s="1"/>
  <c r="G179" i="9"/>
  <c r="K179" i="9"/>
  <c r="B180" i="9"/>
  <c r="C180" i="9"/>
  <c r="D180" i="9"/>
  <c r="E180" i="9"/>
  <c r="F180" i="9"/>
  <c r="H180" i="9" s="1"/>
  <c r="G180" i="9"/>
  <c r="K180" i="9"/>
  <c r="B181" i="9"/>
  <c r="C181" i="9"/>
  <c r="D181" i="9"/>
  <c r="E181" i="9"/>
  <c r="F181" i="9"/>
  <c r="H181" i="9" s="1"/>
  <c r="G181" i="9"/>
  <c r="K181" i="9"/>
  <c r="B182" i="9"/>
  <c r="C182" i="9"/>
  <c r="D182" i="9"/>
  <c r="E182" i="9"/>
  <c r="F182" i="9"/>
  <c r="H182" i="9" s="1"/>
  <c r="G182" i="9"/>
  <c r="K182" i="9"/>
  <c r="B183" i="9"/>
  <c r="C183" i="9"/>
  <c r="D183" i="9"/>
  <c r="E183" i="9"/>
  <c r="F183" i="9"/>
  <c r="H183" i="9" s="1"/>
  <c r="G183" i="9"/>
  <c r="K183" i="9"/>
  <c r="B184" i="9"/>
  <c r="C184" i="9"/>
  <c r="D184" i="9"/>
  <c r="E184" i="9"/>
  <c r="F184" i="9"/>
  <c r="H184" i="9" s="1"/>
  <c r="G184" i="9"/>
  <c r="K184" i="9"/>
  <c r="B185" i="9"/>
  <c r="C185" i="9"/>
  <c r="D185" i="9"/>
  <c r="E185" i="9"/>
  <c r="F185" i="9"/>
  <c r="H185" i="9" s="1"/>
  <c r="G185" i="9"/>
  <c r="K185" i="9"/>
  <c r="B186" i="9"/>
  <c r="C186" i="9"/>
  <c r="D186" i="9"/>
  <c r="E186" i="9"/>
  <c r="F186" i="9"/>
  <c r="G186" i="9"/>
  <c r="K186" i="9"/>
  <c r="B187" i="9"/>
  <c r="C187" i="9"/>
  <c r="D187" i="9"/>
  <c r="E187" i="9"/>
  <c r="F187" i="9"/>
  <c r="I187" i="9" s="1"/>
  <c r="G187" i="9"/>
  <c r="K187" i="9"/>
  <c r="B188" i="9"/>
  <c r="C188" i="9"/>
  <c r="D188" i="9"/>
  <c r="E188" i="9"/>
  <c r="F188" i="9"/>
  <c r="H188" i="9" s="1"/>
  <c r="G188" i="9"/>
  <c r="K188" i="9"/>
  <c r="B189" i="9"/>
  <c r="C189" i="9"/>
  <c r="D189" i="9"/>
  <c r="E189" i="9"/>
  <c r="F189" i="9"/>
  <c r="H189" i="9" s="1"/>
  <c r="G189" i="9"/>
  <c r="K189" i="9"/>
  <c r="B190" i="9"/>
  <c r="C190" i="9"/>
  <c r="D190" i="9"/>
  <c r="E190" i="9"/>
  <c r="F190" i="9"/>
  <c r="H190" i="9" s="1"/>
  <c r="G190" i="9"/>
  <c r="K190" i="9"/>
  <c r="B191" i="9"/>
  <c r="C191" i="9"/>
  <c r="D191" i="9"/>
  <c r="E191" i="9"/>
  <c r="F191" i="9"/>
  <c r="I191" i="9" s="1"/>
  <c r="G191" i="9"/>
  <c r="K191" i="9"/>
  <c r="B192" i="9"/>
  <c r="C192" i="9"/>
  <c r="D192" i="9"/>
  <c r="E192" i="9"/>
  <c r="F192" i="9"/>
  <c r="H192" i="9" s="1"/>
  <c r="G192" i="9"/>
  <c r="K192" i="9"/>
  <c r="B193" i="9"/>
  <c r="C193" i="9"/>
  <c r="D193" i="9"/>
  <c r="E193" i="9"/>
  <c r="F193" i="9"/>
  <c r="H193" i="9" s="1"/>
  <c r="G193" i="9"/>
  <c r="K193" i="9"/>
  <c r="B194" i="9"/>
  <c r="C194" i="9"/>
  <c r="D194" i="9"/>
  <c r="E194" i="9"/>
  <c r="F194" i="9"/>
  <c r="H194" i="9" s="1"/>
  <c r="G194" i="9"/>
  <c r="K194" i="9"/>
  <c r="B195" i="9"/>
  <c r="C195" i="9"/>
  <c r="D195" i="9"/>
  <c r="E195" i="9"/>
  <c r="F195" i="9"/>
  <c r="H195" i="9" s="1"/>
  <c r="G195" i="9"/>
  <c r="K195" i="9"/>
  <c r="B196" i="9"/>
  <c r="C196" i="9"/>
  <c r="D196" i="9"/>
  <c r="E196" i="9"/>
  <c r="F196" i="9"/>
  <c r="H196" i="9" s="1"/>
  <c r="G196" i="9"/>
  <c r="K196" i="9"/>
  <c r="B197" i="9"/>
  <c r="C197" i="9"/>
  <c r="D197" i="9"/>
  <c r="E197" i="9"/>
  <c r="F197" i="9"/>
  <c r="G197" i="9"/>
  <c r="K197" i="9"/>
  <c r="B198" i="9"/>
  <c r="C198" i="9"/>
  <c r="D198" i="9"/>
  <c r="E198" i="9"/>
  <c r="F198" i="9"/>
  <c r="H198" i="9" s="1"/>
  <c r="G198" i="9"/>
  <c r="K198" i="9"/>
  <c r="B199" i="9"/>
  <c r="C199" i="9"/>
  <c r="D199" i="9"/>
  <c r="E199" i="9"/>
  <c r="F199" i="9"/>
  <c r="H199" i="9" s="1"/>
  <c r="G199" i="9"/>
  <c r="K199" i="9"/>
  <c r="B200" i="9"/>
  <c r="C200" i="9"/>
  <c r="D200" i="9"/>
  <c r="E200" i="9"/>
  <c r="F200" i="9"/>
  <c r="H200" i="9" s="1"/>
  <c r="G200" i="9"/>
  <c r="K200" i="9"/>
  <c r="B201" i="9"/>
  <c r="C201" i="9"/>
  <c r="D201" i="9"/>
  <c r="E201" i="9"/>
  <c r="F201" i="9"/>
  <c r="H201" i="9" s="1"/>
  <c r="G201" i="9"/>
  <c r="K201" i="9"/>
  <c r="B202" i="9"/>
  <c r="C202" i="9"/>
  <c r="D202" i="9"/>
  <c r="E202" i="9"/>
  <c r="F202" i="9"/>
  <c r="G202" i="9"/>
  <c r="K202" i="9"/>
  <c r="B203" i="9"/>
  <c r="C203" i="9"/>
  <c r="D203" i="9"/>
  <c r="E203" i="9"/>
  <c r="F203" i="9"/>
  <c r="H203" i="9" s="1"/>
  <c r="G203" i="9"/>
  <c r="K203" i="9"/>
  <c r="B204" i="9"/>
  <c r="C204" i="9"/>
  <c r="D204" i="9"/>
  <c r="E204" i="9"/>
  <c r="F204" i="9"/>
  <c r="H204" i="9" s="1"/>
  <c r="G204" i="9"/>
  <c r="K204" i="9"/>
  <c r="B205" i="9"/>
  <c r="C205" i="9"/>
  <c r="D205" i="9"/>
  <c r="E205" i="9"/>
  <c r="F205" i="9"/>
  <c r="G205" i="9"/>
  <c r="K205" i="9"/>
  <c r="B206" i="9"/>
  <c r="C206" i="9"/>
  <c r="D206" i="9"/>
  <c r="E206" i="9"/>
  <c r="F206" i="9"/>
  <c r="H206" i="9" s="1"/>
  <c r="G206" i="9"/>
  <c r="K206" i="9"/>
  <c r="B207" i="9"/>
  <c r="C207" i="9"/>
  <c r="D207" i="9"/>
  <c r="E207" i="9"/>
  <c r="F207" i="9"/>
  <c r="G207" i="9"/>
  <c r="K207" i="9"/>
  <c r="B208" i="9"/>
  <c r="C208" i="9"/>
  <c r="D208" i="9"/>
  <c r="E208" i="9"/>
  <c r="F208" i="9"/>
  <c r="H208" i="9" s="1"/>
  <c r="G208" i="9"/>
  <c r="K208" i="9"/>
  <c r="B209" i="9"/>
  <c r="C209" i="9"/>
  <c r="D209" i="9"/>
  <c r="E209" i="9"/>
  <c r="F209" i="9"/>
  <c r="G209" i="9"/>
  <c r="K209" i="9"/>
  <c r="B210" i="9"/>
  <c r="C210" i="9"/>
  <c r="D210" i="9"/>
  <c r="E210" i="9"/>
  <c r="F210" i="9"/>
  <c r="H210" i="9" s="1"/>
  <c r="G210" i="9"/>
  <c r="K210" i="9"/>
  <c r="B211" i="9"/>
  <c r="C211" i="9"/>
  <c r="D211" i="9"/>
  <c r="E211" i="9"/>
  <c r="F211" i="9"/>
  <c r="H211" i="9" s="1"/>
  <c r="G211" i="9"/>
  <c r="K211" i="9"/>
  <c r="B212" i="9"/>
  <c r="C212" i="9"/>
  <c r="D212" i="9"/>
  <c r="E212" i="9"/>
  <c r="F212" i="9"/>
  <c r="I212" i="9" s="1"/>
  <c r="G212" i="9"/>
  <c r="K212" i="9"/>
  <c r="B213" i="9"/>
  <c r="C213" i="9"/>
  <c r="D213" i="9"/>
  <c r="E213" i="9"/>
  <c r="F213" i="9"/>
  <c r="I213" i="9" s="1"/>
  <c r="G213" i="9"/>
  <c r="K213" i="9"/>
  <c r="B214" i="9"/>
  <c r="C214" i="9"/>
  <c r="D214" i="9"/>
  <c r="E214" i="9"/>
  <c r="F214" i="9"/>
  <c r="I214" i="9" s="1"/>
  <c r="G214" i="9"/>
  <c r="K214" i="9"/>
  <c r="B215" i="9"/>
  <c r="C215" i="9"/>
  <c r="D215" i="9"/>
  <c r="E215" i="9"/>
  <c r="F215" i="9"/>
  <c r="I215" i="9" s="1"/>
  <c r="G215" i="9"/>
  <c r="K215" i="9"/>
  <c r="B216" i="9"/>
  <c r="C216" i="9"/>
  <c r="D216" i="9"/>
  <c r="E216" i="9"/>
  <c r="F216" i="9"/>
  <c r="I216" i="9" s="1"/>
  <c r="G216" i="9"/>
  <c r="K216" i="9"/>
  <c r="B217" i="9"/>
  <c r="C217" i="9"/>
  <c r="D217" i="9"/>
  <c r="E217" i="9"/>
  <c r="F217" i="9"/>
  <c r="G217" i="9"/>
  <c r="K217" i="9"/>
  <c r="B218" i="9"/>
  <c r="C218" i="9"/>
  <c r="D218" i="9"/>
  <c r="E218" i="9"/>
  <c r="F218" i="9"/>
  <c r="H218" i="9" s="1"/>
  <c r="G218" i="9"/>
  <c r="K218" i="9"/>
  <c r="B219" i="9"/>
  <c r="C219" i="9"/>
  <c r="D219" i="9"/>
  <c r="E219" i="9"/>
  <c r="F219" i="9"/>
  <c r="G219" i="9"/>
  <c r="K219" i="9"/>
  <c r="B220" i="9"/>
  <c r="C220" i="9"/>
  <c r="D220" i="9"/>
  <c r="E220" i="9"/>
  <c r="F220" i="9"/>
  <c r="H220" i="9" s="1"/>
  <c r="G220" i="9"/>
  <c r="K220" i="9"/>
  <c r="B221" i="9"/>
  <c r="C221" i="9"/>
  <c r="D221" i="9"/>
  <c r="E221" i="9"/>
  <c r="F221" i="9"/>
  <c r="G221" i="9"/>
  <c r="K221" i="9"/>
  <c r="B222" i="9"/>
  <c r="C222" i="9"/>
  <c r="D222" i="9"/>
  <c r="E222" i="9"/>
  <c r="F222" i="9"/>
  <c r="H222" i="9" s="1"/>
  <c r="G222" i="9"/>
  <c r="K222" i="9"/>
  <c r="B223" i="9"/>
  <c r="C223" i="9"/>
  <c r="D223" i="9"/>
  <c r="E223" i="9"/>
  <c r="F223" i="9"/>
  <c r="I223" i="9" s="1"/>
  <c r="G223" i="9"/>
  <c r="K223" i="9"/>
  <c r="B224" i="9"/>
  <c r="C224" i="9"/>
  <c r="D224" i="9"/>
  <c r="E224" i="9"/>
  <c r="F224" i="9"/>
  <c r="H224" i="9" s="1"/>
  <c r="G224" i="9"/>
  <c r="K224" i="9"/>
  <c r="B225" i="9"/>
  <c r="C225" i="9"/>
  <c r="D225" i="9"/>
  <c r="E225" i="9"/>
  <c r="F225" i="9"/>
  <c r="H225" i="9" s="1"/>
  <c r="G225" i="9"/>
  <c r="K225" i="9"/>
  <c r="B226" i="9"/>
  <c r="C226" i="9"/>
  <c r="D226" i="9"/>
  <c r="E226" i="9"/>
  <c r="F226" i="9"/>
  <c r="H226" i="9" s="1"/>
  <c r="G226" i="9"/>
  <c r="K226" i="9"/>
  <c r="B227" i="9"/>
  <c r="C227" i="9"/>
  <c r="D227" i="9"/>
  <c r="E227" i="9"/>
  <c r="F227" i="9"/>
  <c r="H227" i="9" s="1"/>
  <c r="G227" i="9"/>
  <c r="K227" i="9"/>
  <c r="B228" i="9"/>
  <c r="C228" i="9"/>
  <c r="D228" i="9"/>
  <c r="E228" i="9"/>
  <c r="F228" i="9"/>
  <c r="H228" i="9" s="1"/>
  <c r="G228" i="9"/>
  <c r="K228" i="9"/>
  <c r="B229" i="9"/>
  <c r="C229" i="9"/>
  <c r="D229" i="9"/>
  <c r="E229" i="9"/>
  <c r="F229" i="9"/>
  <c r="H229" i="9" s="1"/>
  <c r="G229" i="9"/>
  <c r="K229" i="9"/>
  <c r="B230" i="9"/>
  <c r="C230" i="9"/>
  <c r="D230" i="9"/>
  <c r="E230" i="9"/>
  <c r="F230" i="9"/>
  <c r="H230" i="9" s="1"/>
  <c r="G230" i="9"/>
  <c r="K230" i="9"/>
  <c r="B231" i="9"/>
  <c r="C231" i="9"/>
  <c r="D231" i="9"/>
  <c r="E231" i="9"/>
  <c r="F231" i="9"/>
  <c r="I231" i="9" s="1"/>
  <c r="G231" i="9"/>
  <c r="K231" i="9"/>
  <c r="B232" i="9"/>
  <c r="C232" i="9"/>
  <c r="D232" i="9"/>
  <c r="E232" i="9"/>
  <c r="F232" i="9"/>
  <c r="I232" i="9" s="1"/>
  <c r="G232" i="9"/>
  <c r="K232" i="9"/>
  <c r="B233" i="9"/>
  <c r="C233" i="9"/>
  <c r="D233" i="9"/>
  <c r="E233" i="9"/>
  <c r="F233" i="9"/>
  <c r="G233" i="9"/>
  <c r="K233" i="9"/>
  <c r="B234" i="9"/>
  <c r="C234" i="9"/>
  <c r="D234" i="9"/>
  <c r="E234" i="9"/>
  <c r="F234" i="9"/>
  <c r="H234" i="9" s="1"/>
  <c r="G234" i="9"/>
  <c r="K234" i="9"/>
  <c r="B235" i="9"/>
  <c r="C235" i="9"/>
  <c r="D235" i="9"/>
  <c r="E235" i="9"/>
  <c r="F235" i="9"/>
  <c r="H235" i="9" s="1"/>
  <c r="G235" i="9"/>
  <c r="K235" i="9"/>
  <c r="B236" i="9"/>
  <c r="C236" i="9"/>
  <c r="D236" i="9"/>
  <c r="E236" i="9"/>
  <c r="F236" i="9"/>
  <c r="H236" i="9" s="1"/>
  <c r="G236" i="9"/>
  <c r="K236" i="9"/>
  <c r="B237" i="9"/>
  <c r="C237" i="9"/>
  <c r="D237" i="9"/>
  <c r="E237" i="9"/>
  <c r="F237" i="9"/>
  <c r="H237" i="9" s="1"/>
  <c r="G237" i="9"/>
  <c r="K237" i="9"/>
  <c r="B238" i="9"/>
  <c r="C238" i="9"/>
  <c r="D238" i="9"/>
  <c r="E238" i="9"/>
  <c r="F238" i="9"/>
  <c r="H238" i="9" s="1"/>
  <c r="G238" i="9"/>
  <c r="K238" i="9"/>
  <c r="B239" i="9"/>
  <c r="C239" i="9"/>
  <c r="D239" i="9"/>
  <c r="E239" i="9"/>
  <c r="F239" i="9"/>
  <c r="I239" i="9" s="1"/>
  <c r="G239" i="9"/>
  <c r="K239" i="9"/>
  <c r="B240" i="9"/>
  <c r="C240" i="9"/>
  <c r="D240" i="9"/>
  <c r="E240" i="9"/>
  <c r="F240" i="9"/>
  <c r="H240" i="9" s="1"/>
  <c r="G240" i="9"/>
  <c r="K240" i="9"/>
  <c r="B241" i="9"/>
  <c r="C241" i="9"/>
  <c r="D241" i="9"/>
  <c r="E241" i="9"/>
  <c r="F241" i="9"/>
  <c r="H241" i="9" s="1"/>
  <c r="G241" i="9"/>
  <c r="K241" i="9"/>
  <c r="B242" i="9"/>
  <c r="C242" i="9"/>
  <c r="D242" i="9"/>
  <c r="E242" i="9"/>
  <c r="F242" i="9"/>
  <c r="H242" i="9" s="1"/>
  <c r="G242" i="9"/>
  <c r="K242" i="9"/>
  <c r="B243" i="9"/>
  <c r="C243" i="9"/>
  <c r="D243" i="9"/>
  <c r="E243" i="9"/>
  <c r="F243" i="9"/>
  <c r="H243" i="9" s="1"/>
  <c r="G243" i="9"/>
  <c r="K243" i="9"/>
  <c r="B244" i="9"/>
  <c r="C244" i="9"/>
  <c r="D244" i="9"/>
  <c r="E244" i="9"/>
  <c r="F244" i="9"/>
  <c r="H244" i="9" s="1"/>
  <c r="G244" i="9"/>
  <c r="K244" i="9"/>
  <c r="B245" i="9"/>
  <c r="C245" i="9"/>
  <c r="D245" i="9"/>
  <c r="E245" i="9"/>
  <c r="F245" i="9"/>
  <c r="I245" i="9" s="1"/>
  <c r="G245" i="9"/>
  <c r="K245" i="9"/>
  <c r="B246" i="9"/>
  <c r="C246" i="9"/>
  <c r="D246" i="9"/>
  <c r="E246" i="9"/>
  <c r="F246" i="9"/>
  <c r="H246" i="9" s="1"/>
  <c r="G246" i="9"/>
  <c r="K246" i="9"/>
  <c r="B247" i="9"/>
  <c r="C247" i="9"/>
  <c r="D247" i="9"/>
  <c r="E247" i="9"/>
  <c r="F247" i="9"/>
  <c r="I247" i="9" s="1"/>
  <c r="G247" i="9"/>
  <c r="K247" i="9"/>
  <c r="B248" i="9"/>
  <c r="C248" i="9"/>
  <c r="D248" i="9"/>
  <c r="E248" i="9"/>
  <c r="F248" i="9"/>
  <c r="H248" i="9" s="1"/>
  <c r="G248" i="9"/>
  <c r="K248" i="9"/>
  <c r="B249" i="9"/>
  <c r="C249" i="9"/>
  <c r="D249" i="9"/>
  <c r="E249" i="9"/>
  <c r="F249" i="9"/>
  <c r="H249" i="9" s="1"/>
  <c r="G249" i="9"/>
  <c r="K249" i="9"/>
  <c r="B250" i="9"/>
  <c r="C250" i="9"/>
  <c r="D250" i="9"/>
  <c r="E250" i="9"/>
  <c r="F250" i="9"/>
  <c r="H250" i="9" s="1"/>
  <c r="G250" i="9"/>
  <c r="K250" i="9"/>
  <c r="B251" i="9"/>
  <c r="C251" i="9"/>
  <c r="D251" i="9"/>
  <c r="E251" i="9"/>
  <c r="F251" i="9"/>
  <c r="H251" i="9" s="1"/>
  <c r="G251" i="9"/>
  <c r="K251" i="9"/>
  <c r="B252" i="9"/>
  <c r="C252" i="9"/>
  <c r="D252" i="9"/>
  <c r="E252" i="9"/>
  <c r="F252" i="9"/>
  <c r="H252" i="9" s="1"/>
  <c r="G252" i="9"/>
  <c r="K252" i="9"/>
  <c r="B253" i="9"/>
  <c r="C253" i="9"/>
  <c r="D253" i="9"/>
  <c r="E253" i="9"/>
  <c r="F253" i="9"/>
  <c r="H253" i="9" s="1"/>
  <c r="G253" i="9"/>
  <c r="K253" i="9"/>
  <c r="B254" i="9"/>
  <c r="C254" i="9"/>
  <c r="D254" i="9"/>
  <c r="E254" i="9"/>
  <c r="F254" i="9"/>
  <c r="H254" i="9" s="1"/>
  <c r="G254" i="9"/>
  <c r="K254" i="9"/>
  <c r="B255" i="9"/>
  <c r="C255" i="9"/>
  <c r="D255" i="9"/>
  <c r="E255" i="9"/>
  <c r="F255" i="9"/>
  <c r="H255" i="9" s="1"/>
  <c r="G255" i="9"/>
  <c r="K255" i="9"/>
  <c r="B256" i="9"/>
  <c r="C256" i="9"/>
  <c r="D256" i="9"/>
  <c r="E256" i="9"/>
  <c r="F256" i="9"/>
  <c r="H256" i="9" s="1"/>
  <c r="G256" i="9"/>
  <c r="K256" i="9"/>
  <c r="B257" i="9"/>
  <c r="C257" i="9"/>
  <c r="D257" i="9"/>
  <c r="E257" i="9"/>
  <c r="F257" i="9"/>
  <c r="H257" i="9" s="1"/>
  <c r="G257" i="9"/>
  <c r="K257" i="9"/>
  <c r="B258" i="9"/>
  <c r="C258" i="9"/>
  <c r="D258" i="9"/>
  <c r="E258" i="9"/>
  <c r="F258" i="9"/>
  <c r="H258" i="9" s="1"/>
  <c r="G258" i="9"/>
  <c r="K258" i="9"/>
  <c r="B259" i="9"/>
  <c r="C259" i="9"/>
  <c r="D259" i="9"/>
  <c r="E259" i="9"/>
  <c r="F259" i="9"/>
  <c r="I259" i="9" s="1"/>
  <c r="G259" i="9"/>
  <c r="K259" i="9"/>
  <c r="B260" i="9"/>
  <c r="C260" i="9"/>
  <c r="D260" i="9"/>
  <c r="E260" i="9"/>
  <c r="F260" i="9"/>
  <c r="H260" i="9" s="1"/>
  <c r="G260" i="9"/>
  <c r="K260" i="9"/>
  <c r="B261" i="9"/>
  <c r="C261" i="9"/>
  <c r="D261" i="9"/>
  <c r="E261" i="9"/>
  <c r="F261" i="9"/>
  <c r="I261" i="9" s="1"/>
  <c r="G261" i="9"/>
  <c r="K261" i="9"/>
  <c r="B262" i="9"/>
  <c r="C262" i="9"/>
  <c r="D262" i="9"/>
  <c r="E262" i="9"/>
  <c r="F262" i="9"/>
  <c r="H262" i="9" s="1"/>
  <c r="G262" i="9"/>
  <c r="K262" i="9"/>
  <c r="B263" i="9"/>
  <c r="C263" i="9"/>
  <c r="D263" i="9"/>
  <c r="E263" i="9"/>
  <c r="F263" i="9"/>
  <c r="I263" i="9" s="1"/>
  <c r="G263" i="9"/>
  <c r="K263" i="9"/>
  <c r="B264" i="9"/>
  <c r="C264" i="9"/>
  <c r="D264" i="9"/>
  <c r="E264" i="9"/>
  <c r="F264" i="9"/>
  <c r="H264" i="9" s="1"/>
  <c r="G264" i="9"/>
  <c r="K264" i="9"/>
  <c r="B265" i="9"/>
  <c r="C265" i="9"/>
  <c r="D265" i="9"/>
  <c r="E265" i="9"/>
  <c r="F265" i="9"/>
  <c r="H265" i="9" s="1"/>
  <c r="G265" i="9"/>
  <c r="K265" i="9"/>
  <c r="B266" i="9"/>
  <c r="C266" i="9"/>
  <c r="D266" i="9"/>
  <c r="E266" i="9"/>
  <c r="F266" i="9"/>
  <c r="H266" i="9" s="1"/>
  <c r="G266" i="9"/>
  <c r="K266" i="9"/>
  <c r="B267" i="9"/>
  <c r="C267" i="9"/>
  <c r="D267" i="9"/>
  <c r="E267" i="9"/>
  <c r="F267" i="9"/>
  <c r="H267" i="9" s="1"/>
  <c r="G267" i="9"/>
  <c r="K267" i="9"/>
  <c r="B268" i="9"/>
  <c r="C268" i="9"/>
  <c r="D268" i="9"/>
  <c r="E268" i="9"/>
  <c r="F268" i="9"/>
  <c r="H268" i="9" s="1"/>
  <c r="G268" i="9"/>
  <c r="K268" i="9"/>
  <c r="B269" i="9"/>
  <c r="C269" i="9"/>
  <c r="D269" i="9"/>
  <c r="E269" i="9"/>
  <c r="F269" i="9"/>
  <c r="H269" i="9" s="1"/>
  <c r="G269" i="9"/>
  <c r="K269" i="9"/>
  <c r="B270" i="9"/>
  <c r="C270" i="9"/>
  <c r="D270" i="9"/>
  <c r="E270" i="9"/>
  <c r="F270" i="9"/>
  <c r="H270" i="9" s="1"/>
  <c r="G270" i="9"/>
  <c r="K270" i="9"/>
  <c r="B271" i="9"/>
  <c r="C271" i="9"/>
  <c r="D271" i="9"/>
  <c r="E271" i="9"/>
  <c r="F271" i="9"/>
  <c r="H271" i="9" s="1"/>
  <c r="G271" i="9"/>
  <c r="K271" i="9"/>
  <c r="B272" i="9"/>
  <c r="C272" i="9"/>
  <c r="D272" i="9"/>
  <c r="E272" i="9"/>
  <c r="F272" i="9"/>
  <c r="H272" i="9" s="1"/>
  <c r="G272" i="9"/>
  <c r="K272" i="9"/>
  <c r="B273" i="9"/>
  <c r="C273" i="9"/>
  <c r="D273" i="9"/>
  <c r="E273" i="9"/>
  <c r="F273" i="9"/>
  <c r="H273" i="9" s="1"/>
  <c r="G273" i="9"/>
  <c r="K273" i="9"/>
  <c r="B274" i="9"/>
  <c r="C274" i="9"/>
  <c r="D274" i="9"/>
  <c r="E274" i="9"/>
  <c r="F274" i="9"/>
  <c r="H274" i="9" s="1"/>
  <c r="G274" i="9"/>
  <c r="K274" i="9"/>
  <c r="B275" i="9"/>
  <c r="C275" i="9"/>
  <c r="D275" i="9"/>
  <c r="E275" i="9"/>
  <c r="F275" i="9"/>
  <c r="H275" i="9" s="1"/>
  <c r="G275" i="9"/>
  <c r="K275" i="9"/>
  <c r="B276" i="9"/>
  <c r="C276" i="9"/>
  <c r="D276" i="9"/>
  <c r="E276" i="9"/>
  <c r="F276" i="9"/>
  <c r="H276" i="9" s="1"/>
  <c r="G276" i="9"/>
  <c r="K276" i="9"/>
  <c r="B277" i="9"/>
  <c r="C277" i="9"/>
  <c r="D277" i="9"/>
  <c r="E277" i="9"/>
  <c r="F277" i="9"/>
  <c r="I277" i="9" s="1"/>
  <c r="G277" i="9"/>
  <c r="K277" i="9"/>
  <c r="B278" i="9"/>
  <c r="C278" i="9"/>
  <c r="D278" i="9"/>
  <c r="E278" i="9"/>
  <c r="F278" i="9"/>
  <c r="H278" i="9" s="1"/>
  <c r="G278" i="9"/>
  <c r="K278" i="9"/>
  <c r="B279" i="9"/>
  <c r="C279" i="9"/>
  <c r="D279" i="9"/>
  <c r="E279" i="9"/>
  <c r="F279" i="9"/>
  <c r="I279" i="9" s="1"/>
  <c r="G279" i="9"/>
  <c r="K279" i="9"/>
  <c r="B280" i="9"/>
  <c r="C280" i="9"/>
  <c r="D280" i="9"/>
  <c r="E280" i="9"/>
  <c r="F280" i="9"/>
  <c r="G280" i="9"/>
  <c r="K280" i="9"/>
  <c r="B281" i="9"/>
  <c r="C281" i="9"/>
  <c r="D281" i="9"/>
  <c r="E281" i="9"/>
  <c r="F281" i="9"/>
  <c r="H281" i="9" s="1"/>
  <c r="G281" i="9"/>
  <c r="K281" i="9"/>
  <c r="B282" i="9"/>
  <c r="C282" i="9"/>
  <c r="D282" i="9"/>
  <c r="E282" i="9"/>
  <c r="F282" i="9"/>
  <c r="H282" i="9" s="1"/>
  <c r="G282" i="9"/>
  <c r="K282" i="9"/>
  <c r="B283" i="9"/>
  <c r="C283" i="9"/>
  <c r="D283" i="9"/>
  <c r="E283" i="9"/>
  <c r="F283" i="9"/>
  <c r="H283" i="9" s="1"/>
  <c r="G283" i="9"/>
  <c r="K283" i="9"/>
  <c r="B284" i="9"/>
  <c r="C284" i="9"/>
  <c r="D284" i="9"/>
  <c r="E284" i="9"/>
  <c r="F284" i="9"/>
  <c r="H284" i="9" s="1"/>
  <c r="G284" i="9"/>
  <c r="K284" i="9"/>
  <c r="B285" i="9"/>
  <c r="C285" i="9"/>
  <c r="D285" i="9"/>
  <c r="E285" i="9"/>
  <c r="F285" i="9"/>
  <c r="H285" i="9" s="1"/>
  <c r="G285" i="9"/>
  <c r="K285" i="9"/>
  <c r="B286" i="9"/>
  <c r="C286" i="9"/>
  <c r="D286" i="9"/>
  <c r="E286" i="9"/>
  <c r="F286" i="9"/>
  <c r="H286" i="9" s="1"/>
  <c r="G286" i="9"/>
  <c r="K286" i="9"/>
  <c r="B287" i="9"/>
  <c r="C287" i="9"/>
  <c r="D287" i="9"/>
  <c r="E287" i="9"/>
  <c r="F287" i="9"/>
  <c r="H287" i="9" s="1"/>
  <c r="G287" i="9"/>
  <c r="K287" i="9"/>
  <c r="B288" i="9"/>
  <c r="C288" i="9"/>
  <c r="D288" i="9"/>
  <c r="E288" i="9"/>
  <c r="F288" i="9"/>
  <c r="H288" i="9" s="1"/>
  <c r="G288" i="9"/>
  <c r="K288" i="9"/>
  <c r="B289" i="9"/>
  <c r="C289" i="9"/>
  <c r="D289" i="9"/>
  <c r="E289" i="9"/>
  <c r="F289" i="9"/>
  <c r="I289" i="9" s="1"/>
  <c r="G289" i="9"/>
  <c r="K289" i="9"/>
  <c r="B290" i="9"/>
  <c r="C290" i="9"/>
  <c r="D290" i="9"/>
  <c r="E290" i="9"/>
  <c r="F290" i="9"/>
  <c r="I290" i="9" s="1"/>
  <c r="G290" i="9"/>
  <c r="K290" i="9"/>
  <c r="B291" i="9"/>
  <c r="C291" i="9"/>
  <c r="D291" i="9"/>
  <c r="E291" i="9"/>
  <c r="F291" i="9"/>
  <c r="H291" i="9" s="1"/>
  <c r="G291" i="9"/>
  <c r="K291" i="9"/>
  <c r="B292" i="9"/>
  <c r="C292" i="9"/>
  <c r="D292" i="9"/>
  <c r="E292" i="9"/>
  <c r="F292" i="9"/>
  <c r="I292" i="9" s="1"/>
  <c r="G292" i="9"/>
  <c r="K292" i="9"/>
  <c r="B293" i="9"/>
  <c r="C293" i="9"/>
  <c r="D293" i="9"/>
  <c r="E293" i="9"/>
  <c r="F293" i="9"/>
  <c r="I293" i="9" s="1"/>
  <c r="G293" i="9"/>
  <c r="K293" i="9"/>
  <c r="B294" i="9"/>
  <c r="C294" i="9"/>
  <c r="D294" i="9"/>
  <c r="E294" i="9"/>
  <c r="F294" i="9"/>
  <c r="I294" i="9" s="1"/>
  <c r="G294" i="9"/>
  <c r="K294" i="9"/>
  <c r="B295" i="9"/>
  <c r="C295" i="9"/>
  <c r="D295" i="9"/>
  <c r="E295" i="9"/>
  <c r="F295" i="9"/>
  <c r="I295" i="9" s="1"/>
  <c r="G295" i="9"/>
  <c r="K295" i="9"/>
  <c r="B296" i="9"/>
  <c r="C296" i="9"/>
  <c r="D296" i="9"/>
  <c r="E296" i="9"/>
  <c r="F296" i="9"/>
  <c r="I296" i="9" s="1"/>
  <c r="G296" i="9"/>
  <c r="K296" i="9"/>
  <c r="B297" i="9"/>
  <c r="C297" i="9"/>
  <c r="D297" i="9"/>
  <c r="E297" i="9"/>
  <c r="F297" i="9"/>
  <c r="I297" i="9" s="1"/>
  <c r="G297" i="9"/>
  <c r="K297" i="9"/>
  <c r="B298" i="9"/>
  <c r="C298" i="9"/>
  <c r="D298" i="9"/>
  <c r="E298" i="9"/>
  <c r="F298" i="9"/>
  <c r="I298" i="9" s="1"/>
  <c r="G298" i="9"/>
  <c r="K298" i="9"/>
  <c r="B299" i="9"/>
  <c r="C299" i="9"/>
  <c r="D299" i="9"/>
  <c r="E299" i="9"/>
  <c r="F299" i="9"/>
  <c r="H299" i="9" s="1"/>
  <c r="G299" i="9"/>
  <c r="K299" i="9"/>
  <c r="B300" i="9"/>
  <c r="C300" i="9"/>
  <c r="D300" i="9"/>
  <c r="E300" i="9"/>
  <c r="F300" i="9"/>
  <c r="I300" i="9" s="1"/>
  <c r="G300" i="9"/>
  <c r="K300" i="9"/>
  <c r="B301" i="9"/>
  <c r="C301" i="9"/>
  <c r="D301" i="9"/>
  <c r="E301" i="9"/>
  <c r="F301" i="9"/>
  <c r="I301" i="9" s="1"/>
  <c r="G301" i="9"/>
  <c r="K301" i="9"/>
  <c r="B302" i="9"/>
  <c r="C302" i="9"/>
  <c r="D302" i="9"/>
  <c r="E302" i="9"/>
  <c r="F302" i="9"/>
  <c r="I302" i="9" s="1"/>
  <c r="G302" i="9"/>
  <c r="K302" i="9"/>
  <c r="B303" i="9"/>
  <c r="C303" i="9"/>
  <c r="D303" i="9"/>
  <c r="E303" i="9"/>
  <c r="F303" i="9"/>
  <c r="I303" i="9" s="1"/>
  <c r="G303" i="9"/>
  <c r="K303" i="9"/>
  <c r="B304" i="9"/>
  <c r="C304" i="9"/>
  <c r="D304" i="9"/>
  <c r="E304" i="9"/>
  <c r="F304" i="9"/>
  <c r="I304" i="9" s="1"/>
  <c r="G304" i="9"/>
  <c r="K304" i="9"/>
  <c r="B305" i="9"/>
  <c r="C305" i="9"/>
  <c r="D305" i="9"/>
  <c r="E305" i="9"/>
  <c r="F305" i="9"/>
  <c r="I305" i="9" s="1"/>
  <c r="G305" i="9"/>
  <c r="K305" i="9"/>
  <c r="B306" i="9"/>
  <c r="C306" i="9"/>
  <c r="D306" i="9"/>
  <c r="E306" i="9"/>
  <c r="F306" i="9"/>
  <c r="I306" i="9" s="1"/>
  <c r="G306" i="9"/>
  <c r="K306" i="9"/>
  <c r="B307" i="9"/>
  <c r="C307" i="9"/>
  <c r="D307" i="9"/>
  <c r="E307" i="9"/>
  <c r="F307" i="9"/>
  <c r="H307" i="9" s="1"/>
  <c r="G307" i="9"/>
  <c r="K307" i="9"/>
  <c r="B308" i="9"/>
  <c r="C308" i="9"/>
  <c r="D308" i="9"/>
  <c r="E308" i="9"/>
  <c r="F308" i="9"/>
  <c r="I308" i="9" s="1"/>
  <c r="G308" i="9"/>
  <c r="K308" i="9"/>
  <c r="B309" i="9"/>
  <c r="C309" i="9"/>
  <c r="D309" i="9"/>
  <c r="E309" i="9"/>
  <c r="F309" i="9"/>
  <c r="I309" i="9" s="1"/>
  <c r="G309" i="9"/>
  <c r="K309" i="9"/>
  <c r="B310" i="9"/>
  <c r="C310" i="9"/>
  <c r="D310" i="9"/>
  <c r="E310" i="9"/>
  <c r="F310" i="9"/>
  <c r="G310" i="9"/>
  <c r="K310" i="9"/>
  <c r="B311" i="9"/>
  <c r="C311" i="9"/>
  <c r="D311" i="9"/>
  <c r="E311" i="9"/>
  <c r="F311" i="9"/>
  <c r="I311" i="9" s="1"/>
  <c r="G311" i="9"/>
  <c r="K311" i="9"/>
  <c r="B312" i="9"/>
  <c r="C312" i="9"/>
  <c r="D312" i="9"/>
  <c r="E312" i="9"/>
  <c r="F312" i="9"/>
  <c r="G312" i="9"/>
  <c r="K312" i="9"/>
  <c r="B313" i="9"/>
  <c r="C313" i="9"/>
  <c r="D313" i="9"/>
  <c r="E313" i="9"/>
  <c r="F313" i="9"/>
  <c r="G313" i="9"/>
  <c r="K313" i="9"/>
  <c r="B314" i="9"/>
  <c r="C314" i="9"/>
  <c r="D314" i="9"/>
  <c r="E314" i="9"/>
  <c r="F314" i="9"/>
  <c r="I314" i="9" s="1"/>
  <c r="G314" i="9"/>
  <c r="K314" i="9"/>
  <c r="B315" i="9"/>
  <c r="C315" i="9"/>
  <c r="D315" i="9"/>
  <c r="E315" i="9"/>
  <c r="F315" i="9"/>
  <c r="H315" i="9" s="1"/>
  <c r="G315" i="9"/>
  <c r="K315" i="9"/>
  <c r="B316" i="9"/>
  <c r="C316" i="9"/>
  <c r="D316" i="9"/>
  <c r="E316" i="9"/>
  <c r="F316" i="9"/>
  <c r="I316" i="9" s="1"/>
  <c r="G316" i="9"/>
  <c r="K316" i="9"/>
  <c r="B317" i="9"/>
  <c r="C317" i="9"/>
  <c r="D317" i="9"/>
  <c r="E317" i="9"/>
  <c r="F317" i="9"/>
  <c r="I317" i="9" s="1"/>
  <c r="G317" i="9"/>
  <c r="K317" i="9"/>
  <c r="B318" i="9"/>
  <c r="C318" i="9"/>
  <c r="D318" i="9"/>
  <c r="E318" i="9"/>
  <c r="F318" i="9"/>
  <c r="I318" i="9" s="1"/>
  <c r="G318" i="9"/>
  <c r="K318" i="9"/>
  <c r="B319" i="9"/>
  <c r="C319" i="9"/>
  <c r="D319" i="9"/>
  <c r="E319" i="9"/>
  <c r="F319" i="9"/>
  <c r="I319" i="9" s="1"/>
  <c r="G319" i="9"/>
  <c r="K319" i="9"/>
  <c r="B320" i="9"/>
  <c r="C320" i="9"/>
  <c r="D320" i="9"/>
  <c r="E320" i="9"/>
  <c r="F320" i="9"/>
  <c r="H320" i="9" s="1"/>
  <c r="G320" i="9"/>
  <c r="K320" i="9"/>
  <c r="B321" i="9"/>
  <c r="C321" i="9"/>
  <c r="D321" i="9"/>
  <c r="E321" i="9"/>
  <c r="F321" i="9"/>
  <c r="I321" i="9" s="1"/>
  <c r="G321" i="9"/>
  <c r="K321" i="9"/>
  <c r="B322" i="9"/>
  <c r="C322" i="9"/>
  <c r="D322" i="9"/>
  <c r="E322" i="9"/>
  <c r="F322" i="9"/>
  <c r="I322" i="9" s="1"/>
  <c r="G322" i="9"/>
  <c r="K322" i="9"/>
  <c r="B323" i="9"/>
  <c r="C323" i="9"/>
  <c r="D323" i="9"/>
  <c r="E323" i="9"/>
  <c r="F323" i="9"/>
  <c r="H323" i="9" s="1"/>
  <c r="G323" i="9"/>
  <c r="K323" i="9"/>
  <c r="B324" i="9"/>
  <c r="C324" i="9"/>
  <c r="D324" i="9"/>
  <c r="E324" i="9"/>
  <c r="F324" i="9"/>
  <c r="I324" i="9" s="1"/>
  <c r="G324" i="9"/>
  <c r="K324" i="9"/>
  <c r="B325" i="9"/>
  <c r="C325" i="9"/>
  <c r="D325" i="9"/>
  <c r="E325" i="9"/>
  <c r="F325" i="9"/>
  <c r="I325" i="9" s="1"/>
  <c r="G325" i="9"/>
  <c r="K325" i="9"/>
  <c r="B326" i="9"/>
  <c r="C326" i="9"/>
  <c r="D326" i="9"/>
  <c r="E326" i="9"/>
  <c r="F326" i="9"/>
  <c r="I326" i="9" s="1"/>
  <c r="G326" i="9"/>
  <c r="K326" i="9"/>
  <c r="B327" i="9"/>
  <c r="C327" i="9"/>
  <c r="D327" i="9"/>
  <c r="E327" i="9"/>
  <c r="F327" i="9"/>
  <c r="I327" i="9" s="1"/>
  <c r="G327" i="9"/>
  <c r="K327" i="9"/>
  <c r="B328" i="9"/>
  <c r="C328" i="9"/>
  <c r="D328" i="9"/>
  <c r="E328" i="9"/>
  <c r="F328" i="9"/>
  <c r="I328" i="9" s="1"/>
  <c r="G328" i="9"/>
  <c r="K328" i="9"/>
  <c r="B329" i="9"/>
  <c r="C329" i="9"/>
  <c r="D329" i="9"/>
  <c r="E329" i="9"/>
  <c r="F329" i="9"/>
  <c r="I329" i="9" s="1"/>
  <c r="G329" i="9"/>
  <c r="K329" i="9"/>
  <c r="B330" i="9"/>
  <c r="C330" i="9"/>
  <c r="D330" i="9"/>
  <c r="E330" i="9"/>
  <c r="F330" i="9"/>
  <c r="I330" i="9" s="1"/>
  <c r="G330" i="9"/>
  <c r="K330" i="9"/>
  <c r="B331" i="9"/>
  <c r="C331" i="9"/>
  <c r="D331" i="9"/>
  <c r="E331" i="9"/>
  <c r="F331" i="9"/>
  <c r="H331" i="9" s="1"/>
  <c r="G331" i="9"/>
  <c r="K331" i="9"/>
  <c r="B332" i="9"/>
  <c r="C332" i="9"/>
  <c r="D332" i="9"/>
  <c r="E332" i="9"/>
  <c r="F332" i="9"/>
  <c r="I332" i="9" s="1"/>
  <c r="G332" i="9"/>
  <c r="K332" i="9"/>
  <c r="B333" i="9"/>
  <c r="C333" i="9"/>
  <c r="D333" i="9"/>
  <c r="E333" i="9"/>
  <c r="F333" i="9"/>
  <c r="I333" i="9" s="1"/>
  <c r="G333" i="9"/>
  <c r="K333" i="9"/>
  <c r="B334" i="9"/>
  <c r="C334" i="9"/>
  <c r="D334" i="9"/>
  <c r="E334" i="9"/>
  <c r="F334" i="9"/>
  <c r="I334" i="9" s="1"/>
  <c r="G334" i="9"/>
  <c r="K334" i="9"/>
  <c r="B335" i="9"/>
  <c r="C335" i="9"/>
  <c r="D335" i="9"/>
  <c r="E335" i="9"/>
  <c r="F335" i="9"/>
  <c r="I335" i="9" s="1"/>
  <c r="G335" i="9"/>
  <c r="K335" i="9"/>
  <c r="B336" i="9"/>
  <c r="C336" i="9"/>
  <c r="D336" i="9"/>
  <c r="E336" i="9"/>
  <c r="F336" i="9"/>
  <c r="I336" i="9" s="1"/>
  <c r="G336" i="9"/>
  <c r="K336" i="9"/>
  <c r="B337" i="9"/>
  <c r="C337" i="9"/>
  <c r="D337" i="9"/>
  <c r="E337" i="9"/>
  <c r="F337" i="9"/>
  <c r="I337" i="9" s="1"/>
  <c r="G337" i="9"/>
  <c r="K337" i="9"/>
  <c r="B338" i="9"/>
  <c r="C338" i="9"/>
  <c r="D338" i="9"/>
  <c r="E338" i="9"/>
  <c r="F338" i="9"/>
  <c r="H338" i="9" s="1"/>
  <c r="G338" i="9"/>
  <c r="K338" i="9"/>
  <c r="B339" i="9"/>
  <c r="C339" i="9"/>
  <c r="D339" i="9"/>
  <c r="E339" i="9"/>
  <c r="F339" i="9"/>
  <c r="G339" i="9"/>
  <c r="K339" i="9"/>
  <c r="B340" i="9"/>
  <c r="C340" i="9"/>
  <c r="D340" i="9"/>
  <c r="E340" i="9"/>
  <c r="F340" i="9"/>
  <c r="H340" i="9" s="1"/>
  <c r="G340" i="9"/>
  <c r="K340" i="9"/>
  <c r="B341" i="9"/>
  <c r="C341" i="9"/>
  <c r="D341" i="9"/>
  <c r="E341" i="9"/>
  <c r="F341" i="9"/>
  <c r="I341" i="9" s="1"/>
  <c r="G341" i="9"/>
  <c r="K341" i="9"/>
  <c r="B342" i="9"/>
  <c r="C342" i="9"/>
  <c r="D342" i="9"/>
  <c r="E342" i="9"/>
  <c r="F342" i="9"/>
  <c r="I342" i="9" s="1"/>
  <c r="G342" i="9"/>
  <c r="K342" i="9"/>
  <c r="B343" i="9"/>
  <c r="C343" i="9"/>
  <c r="D343" i="9"/>
  <c r="E343" i="9"/>
  <c r="F343" i="9"/>
  <c r="I343" i="9" s="1"/>
  <c r="G343" i="9"/>
  <c r="K343" i="9"/>
  <c r="B344" i="9"/>
  <c r="C344" i="9"/>
  <c r="D344" i="9"/>
  <c r="E344" i="9"/>
  <c r="F344" i="9"/>
  <c r="I344" i="9" s="1"/>
  <c r="G344" i="9"/>
  <c r="K344" i="9"/>
  <c r="B345" i="9"/>
  <c r="C345" i="9"/>
  <c r="D345" i="9"/>
  <c r="E345" i="9"/>
  <c r="F345" i="9"/>
  <c r="I345" i="9" s="1"/>
  <c r="G345" i="9"/>
  <c r="K345" i="9"/>
  <c r="B346" i="9"/>
  <c r="C346" i="9"/>
  <c r="D346" i="9"/>
  <c r="E346" i="9"/>
  <c r="F346" i="9"/>
  <c r="I346" i="9" s="1"/>
  <c r="G346" i="9"/>
  <c r="K346" i="9"/>
  <c r="B347" i="9"/>
  <c r="C347" i="9"/>
  <c r="D347" i="9"/>
  <c r="E347" i="9"/>
  <c r="F347" i="9"/>
  <c r="I347" i="9" s="1"/>
  <c r="G347" i="9"/>
  <c r="K347" i="9"/>
  <c r="B348" i="9"/>
  <c r="C348" i="9"/>
  <c r="D348" i="9"/>
  <c r="E348" i="9"/>
  <c r="F348" i="9"/>
  <c r="I348" i="9" s="1"/>
  <c r="G348" i="9"/>
  <c r="K348" i="9"/>
  <c r="B349" i="9"/>
  <c r="C349" i="9"/>
  <c r="D349" i="9"/>
  <c r="E349" i="9"/>
  <c r="F349" i="9"/>
  <c r="H349" i="9" s="1"/>
  <c r="G349" i="9"/>
  <c r="K349" i="9"/>
  <c r="B350" i="9"/>
  <c r="C350" i="9"/>
  <c r="D350" i="9"/>
  <c r="E350" i="9"/>
  <c r="F350" i="9"/>
  <c r="H350" i="9" s="1"/>
  <c r="G350" i="9"/>
  <c r="K350" i="9"/>
  <c r="B351" i="9"/>
  <c r="C351" i="9"/>
  <c r="D351" i="9"/>
  <c r="E351" i="9"/>
  <c r="F351" i="9"/>
  <c r="I351" i="9" s="1"/>
  <c r="G351" i="9"/>
  <c r="K351" i="9"/>
  <c r="B352" i="9"/>
  <c r="C352" i="9"/>
  <c r="D352" i="9"/>
  <c r="E352" i="9"/>
  <c r="F352" i="9"/>
  <c r="I352" i="9" s="1"/>
  <c r="G352" i="9"/>
  <c r="K352" i="9"/>
  <c r="B353" i="9"/>
  <c r="C353" i="9"/>
  <c r="D353" i="9"/>
  <c r="E353" i="9"/>
  <c r="F353" i="9"/>
  <c r="H353" i="9" s="1"/>
  <c r="G353" i="9"/>
  <c r="K353" i="9"/>
  <c r="B354" i="9"/>
  <c r="C354" i="9"/>
  <c r="D354" i="9"/>
  <c r="E354" i="9"/>
  <c r="F354" i="9"/>
  <c r="H354" i="9" s="1"/>
  <c r="G354" i="9"/>
  <c r="K354" i="9"/>
  <c r="B355" i="9"/>
  <c r="C355" i="9"/>
  <c r="D355" i="9"/>
  <c r="E355" i="9"/>
  <c r="F355" i="9"/>
  <c r="I355" i="9" s="1"/>
  <c r="G355" i="9"/>
  <c r="K355" i="9"/>
  <c r="B356" i="9"/>
  <c r="C356" i="9"/>
  <c r="D356" i="9"/>
  <c r="E356" i="9"/>
  <c r="F356" i="9"/>
  <c r="I356" i="9" s="1"/>
  <c r="G356" i="9"/>
  <c r="K356" i="9"/>
  <c r="B357" i="9"/>
  <c r="C357" i="9"/>
  <c r="D357" i="9"/>
  <c r="E357" i="9"/>
  <c r="F357" i="9"/>
  <c r="H357" i="9" s="1"/>
  <c r="G357" i="9"/>
  <c r="K357" i="9"/>
  <c r="B358" i="9"/>
  <c r="C358" i="9"/>
  <c r="D358" i="9"/>
  <c r="E358" i="9"/>
  <c r="F358" i="9"/>
  <c r="H358" i="9" s="1"/>
  <c r="G358" i="9"/>
  <c r="K358" i="9"/>
  <c r="B359" i="9"/>
  <c r="C359" i="9"/>
  <c r="D359" i="9"/>
  <c r="E359" i="9"/>
  <c r="F359" i="9"/>
  <c r="I359" i="9" s="1"/>
  <c r="G359" i="9"/>
  <c r="K359" i="9"/>
  <c r="B360" i="9"/>
  <c r="C360" i="9"/>
  <c r="D360" i="9"/>
  <c r="E360" i="9"/>
  <c r="F360" i="9"/>
  <c r="I360" i="9" s="1"/>
  <c r="G360" i="9"/>
  <c r="K360" i="9"/>
  <c r="B361" i="9"/>
  <c r="C361" i="9"/>
  <c r="D361" i="9"/>
  <c r="E361" i="9"/>
  <c r="F361" i="9"/>
  <c r="H361" i="9" s="1"/>
  <c r="G361" i="9"/>
  <c r="K361" i="9"/>
  <c r="B362" i="9"/>
  <c r="C362" i="9"/>
  <c r="D362" i="9"/>
  <c r="E362" i="9"/>
  <c r="F362" i="9"/>
  <c r="I362" i="9" s="1"/>
  <c r="G362" i="9"/>
  <c r="K362" i="9"/>
  <c r="B363" i="9"/>
  <c r="C363" i="9"/>
  <c r="D363" i="9"/>
  <c r="E363" i="9"/>
  <c r="F363" i="9"/>
  <c r="I363" i="9" s="1"/>
  <c r="G363" i="9"/>
  <c r="K363" i="9"/>
  <c r="B364" i="9"/>
  <c r="C364" i="9"/>
  <c r="D364" i="9"/>
  <c r="E364" i="9"/>
  <c r="F364" i="9"/>
  <c r="I364" i="9" s="1"/>
  <c r="G364" i="9"/>
  <c r="K364" i="9"/>
  <c r="B365" i="9"/>
  <c r="C365" i="9"/>
  <c r="D365" i="9"/>
  <c r="E365" i="9"/>
  <c r="F365" i="9"/>
  <c r="H365" i="9" s="1"/>
  <c r="G365" i="9"/>
  <c r="K365" i="9"/>
  <c r="B366" i="9"/>
  <c r="C366" i="9"/>
  <c r="D366" i="9"/>
  <c r="E366" i="9"/>
  <c r="F366" i="9"/>
  <c r="H366" i="9" s="1"/>
  <c r="G366" i="9"/>
  <c r="K366" i="9"/>
  <c r="B367" i="9"/>
  <c r="C367" i="9"/>
  <c r="D367" i="9"/>
  <c r="E367" i="9"/>
  <c r="F367" i="9"/>
  <c r="I367" i="9" s="1"/>
  <c r="G367" i="9"/>
  <c r="K367" i="9"/>
  <c r="B368" i="9"/>
  <c r="C368" i="9"/>
  <c r="D368" i="9"/>
  <c r="E368" i="9"/>
  <c r="F368" i="9"/>
  <c r="I368" i="9" s="1"/>
  <c r="G368" i="9"/>
  <c r="K368" i="9"/>
  <c r="B369" i="9"/>
  <c r="C369" i="9"/>
  <c r="D369" i="9"/>
  <c r="E369" i="9"/>
  <c r="F369" i="9"/>
  <c r="G369" i="9"/>
  <c r="K369" i="9"/>
  <c r="B370" i="9"/>
  <c r="C370" i="9"/>
  <c r="D370" i="9"/>
  <c r="E370" i="9"/>
  <c r="F370" i="9"/>
  <c r="H370" i="9" s="1"/>
  <c r="G370" i="9"/>
  <c r="K370" i="9"/>
  <c r="B371" i="9"/>
  <c r="C371" i="9"/>
  <c r="D371" i="9"/>
  <c r="E371" i="9"/>
  <c r="F371" i="9"/>
  <c r="I371" i="9" s="1"/>
  <c r="G371" i="9"/>
  <c r="K371" i="9"/>
  <c r="B372" i="9"/>
  <c r="C372" i="9"/>
  <c r="D372" i="9"/>
  <c r="E372" i="9"/>
  <c r="F372" i="9"/>
  <c r="I372" i="9" s="1"/>
  <c r="G372" i="9"/>
  <c r="K372" i="9"/>
  <c r="B373" i="9"/>
  <c r="C373" i="9"/>
  <c r="D373" i="9"/>
  <c r="E373" i="9"/>
  <c r="F373" i="9"/>
  <c r="H373" i="9" s="1"/>
  <c r="G373" i="9"/>
  <c r="K373" i="9"/>
  <c r="B374" i="9"/>
  <c r="C374" i="9"/>
  <c r="D374" i="9"/>
  <c r="E374" i="9"/>
  <c r="F374" i="9"/>
  <c r="H374" i="9" s="1"/>
  <c r="G374" i="9"/>
  <c r="K374" i="9"/>
  <c r="B375" i="9"/>
  <c r="C375" i="9"/>
  <c r="D375" i="9"/>
  <c r="E375" i="9"/>
  <c r="F375" i="9"/>
  <c r="I375" i="9" s="1"/>
  <c r="G375" i="9"/>
  <c r="K375" i="9"/>
  <c r="B376" i="9"/>
  <c r="C376" i="9"/>
  <c r="D376" i="9"/>
  <c r="E376" i="9"/>
  <c r="F376" i="9"/>
  <c r="H376" i="9" s="1"/>
  <c r="G376" i="9"/>
  <c r="K376" i="9"/>
  <c r="B377" i="9"/>
  <c r="C377" i="9"/>
  <c r="D377" i="9"/>
  <c r="E377" i="9"/>
  <c r="F377" i="9"/>
  <c r="H377" i="9" s="1"/>
  <c r="G377" i="9"/>
  <c r="K377" i="9"/>
  <c r="B378" i="9"/>
  <c r="C378" i="9"/>
  <c r="D378" i="9"/>
  <c r="E378" i="9"/>
  <c r="F378" i="9"/>
  <c r="H378" i="9" s="1"/>
  <c r="G378" i="9"/>
  <c r="K378" i="9"/>
  <c r="B379" i="9"/>
  <c r="C379" i="9"/>
  <c r="D379" i="9"/>
  <c r="E379" i="9"/>
  <c r="F379" i="9"/>
  <c r="I379" i="9" s="1"/>
  <c r="G379" i="9"/>
  <c r="K379" i="9"/>
  <c r="B380" i="9"/>
  <c r="C380" i="9"/>
  <c r="D380" i="9"/>
  <c r="E380" i="9"/>
  <c r="F380" i="9"/>
  <c r="I380" i="9" s="1"/>
  <c r="G380" i="9"/>
  <c r="K380" i="9"/>
  <c r="B381" i="9"/>
  <c r="C381" i="9"/>
  <c r="D381" i="9"/>
  <c r="E381" i="9"/>
  <c r="F381" i="9"/>
  <c r="I381" i="9" s="1"/>
  <c r="G381" i="9"/>
  <c r="K381" i="9"/>
  <c r="B382" i="9"/>
  <c r="C382" i="9"/>
  <c r="D382" i="9"/>
  <c r="E382" i="9"/>
  <c r="F382" i="9"/>
  <c r="I382" i="9" s="1"/>
  <c r="G382" i="9"/>
  <c r="K382" i="9"/>
  <c r="B383" i="9"/>
  <c r="C383" i="9"/>
  <c r="D383" i="9"/>
  <c r="E383" i="9"/>
  <c r="F383" i="9"/>
  <c r="H383" i="9" s="1"/>
  <c r="G383" i="9"/>
  <c r="K383" i="9"/>
  <c r="B384" i="9"/>
  <c r="C384" i="9"/>
  <c r="D384" i="9"/>
  <c r="E384" i="9"/>
  <c r="F384" i="9"/>
  <c r="H384" i="9" s="1"/>
  <c r="G384" i="9"/>
  <c r="K384" i="9"/>
  <c r="B385" i="9"/>
  <c r="C385" i="9"/>
  <c r="D385" i="9"/>
  <c r="E385" i="9"/>
  <c r="F385" i="9"/>
  <c r="I385" i="9" s="1"/>
  <c r="G385" i="9"/>
  <c r="K385" i="9"/>
  <c r="B386" i="9"/>
  <c r="C386" i="9"/>
  <c r="D386" i="9"/>
  <c r="E386" i="9"/>
  <c r="F386" i="9"/>
  <c r="I386" i="9" s="1"/>
  <c r="G386" i="9"/>
  <c r="K386" i="9"/>
  <c r="B387" i="9"/>
  <c r="C387" i="9"/>
  <c r="D387" i="9"/>
  <c r="E387" i="9"/>
  <c r="F387" i="9"/>
  <c r="I387" i="9" s="1"/>
  <c r="G387" i="9"/>
  <c r="K387" i="9"/>
  <c r="B388" i="9"/>
  <c r="C388" i="9"/>
  <c r="D388" i="9"/>
  <c r="E388" i="9"/>
  <c r="F388" i="9"/>
  <c r="H388" i="9" s="1"/>
  <c r="G388" i="9"/>
  <c r="K388" i="9"/>
  <c r="B389" i="9"/>
  <c r="C389" i="9"/>
  <c r="D389" i="9"/>
  <c r="E389" i="9"/>
  <c r="F389" i="9"/>
  <c r="I389" i="9" s="1"/>
  <c r="G389" i="9"/>
  <c r="K389" i="9"/>
  <c r="B390" i="9"/>
  <c r="C390" i="9"/>
  <c r="D390" i="9"/>
  <c r="E390" i="9"/>
  <c r="F390" i="9"/>
  <c r="H390" i="9" s="1"/>
  <c r="G390" i="9"/>
  <c r="K390" i="9"/>
  <c r="B391" i="9"/>
  <c r="C391" i="9"/>
  <c r="D391" i="9"/>
  <c r="E391" i="9"/>
  <c r="F391" i="9"/>
  <c r="I391" i="9" s="1"/>
  <c r="G391" i="9"/>
  <c r="K391" i="9"/>
  <c r="B392" i="9"/>
  <c r="C392" i="9"/>
  <c r="D392" i="9"/>
  <c r="E392" i="9"/>
  <c r="F392" i="9"/>
  <c r="G392" i="9"/>
  <c r="K392" i="9"/>
  <c r="B393" i="9"/>
  <c r="C393" i="9"/>
  <c r="D393" i="9"/>
  <c r="E393" i="9"/>
  <c r="F393" i="9"/>
  <c r="H393" i="9" s="1"/>
  <c r="G393" i="9"/>
  <c r="K393" i="9"/>
  <c r="B394" i="9"/>
  <c r="C394" i="9"/>
  <c r="D394" i="9"/>
  <c r="E394" i="9"/>
  <c r="F394" i="9"/>
  <c r="H394" i="9" s="1"/>
  <c r="G394" i="9"/>
  <c r="K394" i="9"/>
  <c r="B395" i="9"/>
  <c r="C395" i="9"/>
  <c r="D395" i="9"/>
  <c r="E395" i="9"/>
  <c r="F395" i="9"/>
  <c r="I395" i="9" s="1"/>
  <c r="G395" i="9"/>
  <c r="K395" i="9"/>
  <c r="B396" i="9"/>
  <c r="C396" i="9"/>
  <c r="D396" i="9"/>
  <c r="E396" i="9"/>
  <c r="F396" i="9"/>
  <c r="I396" i="9" s="1"/>
  <c r="G396" i="9"/>
  <c r="K396" i="9"/>
  <c r="B397" i="9"/>
  <c r="C397" i="9"/>
  <c r="D397" i="9"/>
  <c r="E397" i="9"/>
  <c r="F397" i="9"/>
  <c r="H397" i="9" s="1"/>
  <c r="G397" i="9"/>
  <c r="K397" i="9"/>
  <c r="B398" i="9"/>
  <c r="C398" i="9"/>
  <c r="D398" i="9"/>
  <c r="E398" i="9"/>
  <c r="F398" i="9"/>
  <c r="G398" i="9"/>
  <c r="K398" i="9"/>
  <c r="B399" i="9"/>
  <c r="C399" i="9"/>
  <c r="D399" i="9"/>
  <c r="E399" i="9"/>
  <c r="F399" i="9"/>
  <c r="I399" i="9" s="1"/>
  <c r="G399" i="9"/>
  <c r="K399" i="9"/>
  <c r="B400" i="9"/>
  <c r="C400" i="9"/>
  <c r="D400" i="9"/>
  <c r="E400" i="9"/>
  <c r="F400" i="9"/>
  <c r="I400" i="9" s="1"/>
  <c r="G400" i="9"/>
  <c r="K400" i="9"/>
  <c r="B401" i="9"/>
  <c r="C401" i="9"/>
  <c r="D401" i="9"/>
  <c r="E401" i="9"/>
  <c r="F401" i="9"/>
  <c r="H401" i="9" s="1"/>
  <c r="G401" i="9"/>
  <c r="K401" i="9"/>
  <c r="B402" i="9"/>
  <c r="C402" i="9"/>
  <c r="D402" i="9"/>
  <c r="E402" i="9"/>
  <c r="F402" i="9"/>
  <c r="I402" i="9" s="1"/>
  <c r="G402" i="9"/>
  <c r="K402" i="9"/>
  <c r="B403" i="9"/>
  <c r="C403" i="9"/>
  <c r="D403" i="9"/>
  <c r="E403" i="9"/>
  <c r="F403" i="9"/>
  <c r="I403" i="9" s="1"/>
  <c r="G403" i="9"/>
  <c r="K403" i="9"/>
  <c r="B404" i="9"/>
  <c r="C404" i="9"/>
  <c r="D404" i="9"/>
  <c r="E404" i="9"/>
  <c r="F404" i="9"/>
  <c r="I404" i="9" s="1"/>
  <c r="G404" i="9"/>
  <c r="K404" i="9"/>
  <c r="B405" i="9"/>
  <c r="C405" i="9"/>
  <c r="D405" i="9"/>
  <c r="E405" i="9"/>
  <c r="F405" i="9"/>
  <c r="I405" i="9" s="1"/>
  <c r="G405" i="9"/>
  <c r="K405" i="9"/>
  <c r="B406" i="9"/>
  <c r="C406" i="9"/>
  <c r="D406" i="9"/>
  <c r="E406" i="9"/>
  <c r="F406" i="9"/>
  <c r="H406" i="9" s="1"/>
  <c r="G406" i="9"/>
  <c r="K406" i="9"/>
  <c r="B407" i="9"/>
  <c r="C407" i="9"/>
  <c r="D407" i="9"/>
  <c r="E407" i="9"/>
  <c r="F407" i="9"/>
  <c r="I407" i="9" s="1"/>
  <c r="G407" i="9"/>
  <c r="K407" i="9"/>
  <c r="B408" i="9"/>
  <c r="C408" i="9"/>
  <c r="D408" i="9"/>
  <c r="E408" i="9"/>
  <c r="F408" i="9"/>
  <c r="H408" i="9" s="1"/>
  <c r="G408" i="9"/>
  <c r="K408" i="9"/>
  <c r="B409" i="9"/>
  <c r="C409" i="9"/>
  <c r="D409" i="9"/>
  <c r="E409" i="9"/>
  <c r="F409" i="9"/>
  <c r="H409" i="9" s="1"/>
  <c r="G409" i="9"/>
  <c r="K409" i="9"/>
  <c r="B410" i="9"/>
  <c r="C410" i="9"/>
  <c r="D410" i="9"/>
  <c r="E410" i="9"/>
  <c r="F410" i="9"/>
  <c r="I410" i="9" s="1"/>
  <c r="G410" i="9"/>
  <c r="K410" i="9"/>
  <c r="B411" i="9"/>
  <c r="C411" i="9"/>
  <c r="D411" i="9"/>
  <c r="E411" i="9"/>
  <c r="F411" i="9"/>
  <c r="H411" i="9" s="1"/>
  <c r="G411" i="9"/>
  <c r="K411" i="9"/>
  <c r="B412" i="9"/>
  <c r="C412" i="9"/>
  <c r="D412" i="9"/>
  <c r="E412" i="9"/>
  <c r="F412" i="9"/>
  <c r="H412" i="9" s="1"/>
  <c r="G412" i="9"/>
  <c r="K412" i="9"/>
  <c r="B413" i="9"/>
  <c r="C413" i="9"/>
  <c r="D413" i="9"/>
  <c r="E413" i="9"/>
  <c r="F413" i="9"/>
  <c r="G413" i="9"/>
  <c r="K413" i="9"/>
  <c r="B414" i="9"/>
  <c r="C414" i="9"/>
  <c r="D414" i="9"/>
  <c r="E414" i="9"/>
  <c r="F414" i="9"/>
  <c r="G414" i="9"/>
  <c r="K414" i="9"/>
  <c r="B415" i="9"/>
  <c r="C415" i="9"/>
  <c r="D415" i="9"/>
  <c r="E415" i="9"/>
  <c r="F415" i="9"/>
  <c r="G415" i="9"/>
  <c r="K415" i="9"/>
  <c r="B416" i="9"/>
  <c r="C416" i="9"/>
  <c r="D416" i="9"/>
  <c r="E416" i="9"/>
  <c r="F416" i="9"/>
  <c r="G416" i="9"/>
  <c r="K416" i="9"/>
  <c r="B417" i="9"/>
  <c r="C417" i="9"/>
  <c r="D417" i="9"/>
  <c r="E417" i="9"/>
  <c r="F417" i="9"/>
  <c r="G417" i="9"/>
  <c r="K417" i="9"/>
  <c r="B418" i="9"/>
  <c r="C418" i="9"/>
  <c r="D418" i="9"/>
  <c r="E418" i="9"/>
  <c r="F418" i="9"/>
  <c r="H418" i="9" s="1"/>
  <c r="G418" i="9"/>
  <c r="K418" i="9"/>
  <c r="B419" i="9"/>
  <c r="C419" i="9"/>
  <c r="D419" i="9"/>
  <c r="E419" i="9"/>
  <c r="F419" i="9"/>
  <c r="H419" i="9" s="1"/>
  <c r="G419" i="9"/>
  <c r="K419" i="9"/>
  <c r="B420" i="9"/>
  <c r="C420" i="9"/>
  <c r="D420" i="9"/>
  <c r="E420" i="9"/>
  <c r="F420" i="9"/>
  <c r="I420" i="9" s="1"/>
  <c r="G420" i="9"/>
  <c r="K420" i="9"/>
  <c r="B421" i="9"/>
  <c r="C421" i="9"/>
  <c r="D421" i="9"/>
  <c r="E421" i="9"/>
  <c r="F421" i="9"/>
  <c r="H421" i="9" s="1"/>
  <c r="G421" i="9"/>
  <c r="K421" i="9"/>
  <c r="B422" i="9"/>
  <c r="C422" i="9"/>
  <c r="D422" i="9"/>
  <c r="E422" i="9"/>
  <c r="F422" i="9"/>
  <c r="I422" i="9" s="1"/>
  <c r="G422" i="9"/>
  <c r="K422" i="9"/>
  <c r="B423" i="9"/>
  <c r="C423" i="9"/>
  <c r="D423" i="9"/>
  <c r="E423" i="9"/>
  <c r="F423" i="9"/>
  <c r="I423" i="9" s="1"/>
  <c r="G423" i="9"/>
  <c r="K423" i="9"/>
  <c r="B424" i="9"/>
  <c r="C424" i="9"/>
  <c r="D424" i="9"/>
  <c r="E424" i="9"/>
  <c r="F424" i="9"/>
  <c r="H424" i="9" s="1"/>
  <c r="G424" i="9"/>
  <c r="K424" i="9"/>
  <c r="B425" i="9"/>
  <c r="C425" i="9"/>
  <c r="D425" i="9"/>
  <c r="E425" i="9"/>
  <c r="F425" i="9"/>
  <c r="I425" i="9" s="1"/>
  <c r="G425" i="9"/>
  <c r="K425" i="9"/>
  <c r="B426" i="9"/>
  <c r="C426" i="9"/>
  <c r="D426" i="9"/>
  <c r="E426" i="9"/>
  <c r="F426" i="9"/>
  <c r="G426" i="9"/>
  <c r="K426" i="9"/>
  <c r="B427" i="9"/>
  <c r="C427" i="9"/>
  <c r="D427" i="9"/>
  <c r="E427" i="9"/>
  <c r="F427" i="9"/>
  <c r="H427" i="9" s="1"/>
  <c r="G427" i="9"/>
  <c r="K427" i="9"/>
  <c r="B428" i="9"/>
  <c r="C428" i="9"/>
  <c r="D428" i="9"/>
  <c r="E428" i="9"/>
  <c r="F428" i="9"/>
  <c r="I428" i="9" s="1"/>
  <c r="G428" i="9"/>
  <c r="K428" i="9"/>
  <c r="B429" i="9"/>
  <c r="C429" i="9"/>
  <c r="D429" i="9"/>
  <c r="E429" i="9"/>
  <c r="F429" i="9"/>
  <c r="H429" i="9" s="1"/>
  <c r="G429" i="9"/>
  <c r="K429" i="9"/>
  <c r="B430" i="9"/>
  <c r="C430" i="9"/>
  <c r="D430" i="9"/>
  <c r="E430" i="9"/>
  <c r="F430" i="9"/>
  <c r="H430" i="9" s="1"/>
  <c r="G430" i="9"/>
  <c r="K430" i="9"/>
  <c r="B431" i="9"/>
  <c r="C431" i="9"/>
  <c r="D431" i="9"/>
  <c r="E431" i="9"/>
  <c r="F431" i="9"/>
  <c r="H431" i="9" s="1"/>
  <c r="G431" i="9"/>
  <c r="K431" i="9"/>
  <c r="B432" i="9"/>
  <c r="C432" i="9"/>
  <c r="D432" i="9"/>
  <c r="E432" i="9"/>
  <c r="F432" i="9"/>
  <c r="I432" i="9" s="1"/>
  <c r="G432" i="9"/>
  <c r="K432" i="9"/>
  <c r="B433" i="9"/>
  <c r="C433" i="9"/>
  <c r="D433" i="9"/>
  <c r="E433" i="9"/>
  <c r="F433" i="9"/>
  <c r="I433" i="9" s="1"/>
  <c r="G433" i="9"/>
  <c r="K433" i="9"/>
  <c r="B434" i="9"/>
  <c r="C434" i="9"/>
  <c r="D434" i="9"/>
  <c r="E434" i="9"/>
  <c r="F434" i="9"/>
  <c r="I434" i="9" s="1"/>
  <c r="G434" i="9"/>
  <c r="K434" i="9"/>
  <c r="B435" i="9"/>
  <c r="C435" i="9"/>
  <c r="D435" i="9"/>
  <c r="E435" i="9"/>
  <c r="F435" i="9"/>
  <c r="I435" i="9" s="1"/>
  <c r="G435" i="9"/>
  <c r="K435" i="9"/>
  <c r="B436" i="9"/>
  <c r="C436" i="9"/>
  <c r="D436" i="9"/>
  <c r="E436" i="9"/>
  <c r="F436" i="9"/>
  <c r="H436" i="9" s="1"/>
  <c r="G436" i="9"/>
  <c r="K436" i="9"/>
  <c r="B437" i="9"/>
  <c r="C437" i="9"/>
  <c r="D437" i="9"/>
  <c r="E437" i="9"/>
  <c r="F437" i="9"/>
  <c r="H437" i="9" s="1"/>
  <c r="G437" i="9"/>
  <c r="K437" i="9"/>
  <c r="B438" i="9"/>
  <c r="C438" i="9"/>
  <c r="D438" i="9"/>
  <c r="E438" i="9"/>
  <c r="F438" i="9"/>
  <c r="H438" i="9" s="1"/>
  <c r="G438" i="9"/>
  <c r="K438" i="9"/>
  <c r="B439" i="9"/>
  <c r="C439" i="9"/>
  <c r="D439" i="9"/>
  <c r="E439" i="9"/>
  <c r="F439" i="9"/>
  <c r="I439" i="9" s="1"/>
  <c r="G439" i="9"/>
  <c r="K439" i="9"/>
  <c r="B440" i="9"/>
  <c r="C440" i="9"/>
  <c r="D440" i="9"/>
  <c r="E440" i="9"/>
  <c r="F440" i="9"/>
  <c r="H440" i="9" s="1"/>
  <c r="G440" i="9"/>
  <c r="K440" i="9"/>
  <c r="B441" i="9"/>
  <c r="C441" i="9"/>
  <c r="D441" i="9"/>
  <c r="E441" i="9"/>
  <c r="F441" i="9"/>
  <c r="H441" i="9" s="1"/>
  <c r="G441" i="9"/>
  <c r="K441" i="9"/>
  <c r="B442" i="9"/>
  <c r="C442" i="9"/>
  <c r="D442" i="9"/>
  <c r="E442" i="9"/>
  <c r="F442" i="9"/>
  <c r="H442" i="9" s="1"/>
  <c r="G442" i="9"/>
  <c r="K442" i="9"/>
  <c r="B443" i="9"/>
  <c r="C443" i="9"/>
  <c r="D443" i="9"/>
  <c r="E443" i="9"/>
  <c r="F443" i="9"/>
  <c r="H443" i="9" s="1"/>
  <c r="G443" i="9"/>
  <c r="K443" i="9"/>
  <c r="B444" i="9"/>
  <c r="C444" i="9"/>
  <c r="D444" i="9"/>
  <c r="E444" i="9"/>
  <c r="F444" i="9"/>
  <c r="H444" i="9" s="1"/>
  <c r="G444" i="9"/>
  <c r="K444" i="9"/>
  <c r="B445" i="9"/>
  <c r="C445" i="9"/>
  <c r="D445" i="9"/>
  <c r="E445" i="9"/>
  <c r="F445" i="9"/>
  <c r="I445" i="9" s="1"/>
  <c r="G445" i="9"/>
  <c r="K445" i="9"/>
  <c r="B446" i="9"/>
  <c r="C446" i="9"/>
  <c r="D446" i="9"/>
  <c r="E446" i="9"/>
  <c r="F446" i="9"/>
  <c r="I446" i="9" s="1"/>
  <c r="G446" i="9"/>
  <c r="K446" i="9"/>
  <c r="B447" i="9"/>
  <c r="C447" i="9"/>
  <c r="D447" i="9"/>
  <c r="E447" i="9"/>
  <c r="F447" i="9"/>
  <c r="I447" i="9" s="1"/>
  <c r="G447" i="9"/>
  <c r="K447" i="9"/>
  <c r="B448" i="9"/>
  <c r="C448" i="9"/>
  <c r="D448" i="9"/>
  <c r="E448" i="9"/>
  <c r="F448" i="9"/>
  <c r="H448" i="9" s="1"/>
  <c r="G448" i="9"/>
  <c r="K448" i="9"/>
  <c r="B449" i="9"/>
  <c r="C449" i="9"/>
  <c r="D449" i="9"/>
  <c r="E449" i="9"/>
  <c r="F449" i="9"/>
  <c r="H449" i="9" s="1"/>
  <c r="G449" i="9"/>
  <c r="K449" i="9"/>
  <c r="B450" i="9"/>
  <c r="C450" i="9"/>
  <c r="D450" i="9"/>
  <c r="E450" i="9"/>
  <c r="F450" i="9"/>
  <c r="H450" i="9" s="1"/>
  <c r="G450" i="9"/>
  <c r="K450" i="9"/>
  <c r="B451" i="9"/>
  <c r="C451" i="9"/>
  <c r="D451" i="9"/>
  <c r="E451" i="9"/>
  <c r="F451" i="9"/>
  <c r="H451" i="9" s="1"/>
  <c r="G451" i="9"/>
  <c r="K451" i="9"/>
  <c r="B452" i="9"/>
  <c r="C452" i="9"/>
  <c r="D452" i="9"/>
  <c r="E452" i="9"/>
  <c r="F452" i="9"/>
  <c r="H452" i="9" s="1"/>
  <c r="G452" i="9"/>
  <c r="K452" i="9"/>
  <c r="BA114" i="5"/>
  <c r="K81" i="9" s="1"/>
  <c r="BA29" i="5"/>
  <c r="K5" i="9" s="1"/>
  <c r="BA30" i="5"/>
  <c r="K6" i="9" s="1"/>
  <c r="BA31" i="5"/>
  <c r="K7" i="9" s="1"/>
  <c r="BA32" i="5"/>
  <c r="K8" i="9" s="1"/>
  <c r="BA33" i="5"/>
  <c r="K9" i="9" s="1"/>
  <c r="BA34" i="5"/>
  <c r="K10" i="9" s="1"/>
  <c r="BA35" i="5"/>
  <c r="K11" i="9" s="1"/>
  <c r="BA36" i="5"/>
  <c r="K12" i="9" s="1"/>
  <c r="BA38" i="5"/>
  <c r="K13" i="9" s="1"/>
  <c r="BA39" i="5"/>
  <c r="K14" i="9" s="1"/>
  <c r="BA40" i="5"/>
  <c r="K15" i="9" s="1"/>
  <c r="BA41" i="5"/>
  <c r="K16" i="9" s="1"/>
  <c r="BA42" i="5"/>
  <c r="K17" i="9" s="1"/>
  <c r="BA43" i="5"/>
  <c r="K18" i="9" s="1"/>
  <c r="BA44" i="5"/>
  <c r="K19" i="9" s="1"/>
  <c r="BA45" i="5"/>
  <c r="K20" i="9" s="1"/>
  <c r="BA47" i="5"/>
  <c r="K21" i="9" s="1"/>
  <c r="BA48" i="5"/>
  <c r="K22" i="9" s="1"/>
  <c r="BA49" i="5"/>
  <c r="K23" i="9" s="1"/>
  <c r="BA50" i="5"/>
  <c r="K24" i="9" s="1"/>
  <c r="BA51" i="5"/>
  <c r="K25" i="9" s="1"/>
  <c r="BA52" i="5"/>
  <c r="K26" i="9" s="1"/>
  <c r="BA53" i="5"/>
  <c r="K27" i="9" s="1"/>
  <c r="BA54" i="5"/>
  <c r="K28" i="9" s="1"/>
  <c r="BA55" i="5"/>
  <c r="K29" i="9" s="1"/>
  <c r="BA56" i="5"/>
  <c r="K30" i="9" s="1"/>
  <c r="BA58" i="5"/>
  <c r="K32" i="9" s="1"/>
  <c r="BA65" i="5"/>
  <c r="K38" i="9" s="1"/>
  <c r="BA66" i="5"/>
  <c r="K39" i="9" s="1"/>
  <c r="BA67" i="5"/>
  <c r="K40" i="9" s="1"/>
  <c r="BA68" i="5"/>
  <c r="K41" i="9" s="1"/>
  <c r="BA69" i="5"/>
  <c r="K42" i="9" s="1"/>
  <c r="BA70" i="5"/>
  <c r="K43" i="9" s="1"/>
  <c r="BA71" i="5"/>
  <c r="K44" i="9" s="1"/>
  <c r="BA74" i="5"/>
  <c r="K45" i="9" s="1"/>
  <c r="BA21" i="5"/>
  <c r="K46" i="9" s="1"/>
  <c r="BA19" i="5"/>
  <c r="K47" i="9" s="1"/>
  <c r="BA77" i="5"/>
  <c r="K48" i="9" s="1"/>
  <c r="BA11" i="5"/>
  <c r="K49" i="9" s="1"/>
  <c r="BA13" i="5"/>
  <c r="K50" i="9" s="1"/>
  <c r="BA14" i="5"/>
  <c r="K51" i="9" s="1"/>
  <c r="BA15" i="5"/>
  <c r="K52" i="9" s="1"/>
  <c r="BA78" i="5"/>
  <c r="K53" i="9" s="1"/>
  <c r="BA79" i="5"/>
  <c r="K54" i="9" s="1"/>
  <c r="BA80" i="5"/>
  <c r="K55" i="9" s="1"/>
  <c r="BA81" i="5"/>
  <c r="K56" i="9" s="1"/>
  <c r="BA82" i="5"/>
  <c r="K57" i="9" s="1"/>
  <c r="BA83" i="5"/>
  <c r="K58" i="9" s="1"/>
  <c r="BA84" i="5"/>
  <c r="K59" i="9" s="1"/>
  <c r="BA85" i="5"/>
  <c r="K60" i="9" s="1"/>
  <c r="BA86" i="5"/>
  <c r="K61" i="9" s="1"/>
  <c r="BA87" i="5"/>
  <c r="K62" i="9" s="1"/>
  <c r="BA94" i="5"/>
  <c r="K63" i="9" s="1"/>
  <c r="BA95" i="5"/>
  <c r="K64" i="9" s="1"/>
  <c r="BA96" i="5"/>
  <c r="K65" i="9" s="1"/>
  <c r="BA97" i="5"/>
  <c r="K66" i="9" s="1"/>
  <c r="BA104" i="5"/>
  <c r="K67" i="9" s="1"/>
  <c r="BA98" i="5"/>
  <c r="K68" i="9" s="1"/>
  <c r="BA99" i="5"/>
  <c r="K69" i="9" s="1"/>
  <c r="BA100" i="5"/>
  <c r="K70" i="9" s="1"/>
  <c r="BA101" i="5"/>
  <c r="K71" i="9" s="1"/>
  <c r="BA102" i="5"/>
  <c r="K72" i="9" s="1"/>
  <c r="K73" i="9"/>
  <c r="K74" i="9"/>
  <c r="BA108" i="5"/>
  <c r="K75" i="9" s="1"/>
  <c r="BA109" i="5"/>
  <c r="K76" i="9" s="1"/>
  <c r="BA110" i="5"/>
  <c r="K77" i="9" s="1"/>
  <c r="BA111" i="5"/>
  <c r="K78" i="9" s="1"/>
  <c r="BA112" i="5"/>
  <c r="K79" i="9" s="1"/>
  <c r="BA113" i="5"/>
  <c r="K80" i="9" s="1"/>
  <c r="BA115" i="5"/>
  <c r="K82" i="9" s="1"/>
  <c r="BA116" i="5"/>
  <c r="K83" i="9" s="1"/>
  <c r="BA117" i="5"/>
  <c r="K84" i="9" s="1"/>
  <c r="BA118" i="5"/>
  <c r="K85" i="9" s="1"/>
  <c r="BA119" i="5"/>
  <c r="K86" i="9" s="1"/>
  <c r="BA127" i="5"/>
  <c r="K93" i="9" s="1"/>
  <c r="BA128" i="5"/>
  <c r="K94" i="9" s="1"/>
  <c r="BA129" i="5"/>
  <c r="K95" i="9" s="1"/>
  <c r="BA130" i="5"/>
  <c r="K96" i="9" s="1"/>
  <c r="BA131" i="5"/>
  <c r="K97" i="9" s="1"/>
  <c r="BA132" i="5"/>
  <c r="K98" i="9" s="1"/>
  <c r="BA133" i="5"/>
  <c r="K99" i="9" s="1"/>
  <c r="BA134" i="5"/>
  <c r="K100" i="9" s="1"/>
  <c r="BA135" i="5"/>
  <c r="K101" i="9" s="1"/>
  <c r="BA136" i="5"/>
  <c r="K102" i="9" s="1"/>
  <c r="BA137" i="5"/>
  <c r="K103" i="9" s="1"/>
  <c r="BA138" i="5"/>
  <c r="K104" i="9" s="1"/>
  <c r="BA140" i="5"/>
  <c r="K105" i="9" s="1"/>
  <c r="BA141" i="5"/>
  <c r="K106" i="9" s="1"/>
  <c r="BA142" i="5"/>
  <c r="K107" i="9" s="1"/>
  <c r="BA143" i="5"/>
  <c r="K108" i="9" s="1"/>
  <c r="BA144" i="5"/>
  <c r="K109" i="9" s="1"/>
  <c r="BA145" i="5"/>
  <c r="K110" i="9" s="1"/>
  <c r="BA146" i="5"/>
  <c r="K111" i="9" s="1"/>
  <c r="BA147" i="5"/>
  <c r="K112" i="9" s="1"/>
  <c r="BA148" i="5"/>
  <c r="K113" i="9" s="1"/>
  <c r="BA149" i="5"/>
  <c r="K114" i="9" s="1"/>
  <c r="BA150" i="5"/>
  <c r="K115" i="9" s="1"/>
  <c r="BA151" i="5"/>
  <c r="K116" i="9" s="1"/>
  <c r="BA152" i="5"/>
  <c r="K117" i="9" s="1"/>
  <c r="BA153" i="5"/>
  <c r="K118" i="9" s="1"/>
  <c r="BA154" i="5"/>
  <c r="K119" i="9" s="1"/>
  <c r="BA156" i="5"/>
  <c r="K120" i="9" s="1"/>
  <c r="BA157" i="5"/>
  <c r="K121" i="9" s="1"/>
  <c r="BA158" i="5"/>
  <c r="K122" i="9" s="1"/>
  <c r="BA159" i="5"/>
  <c r="K123" i="9" s="1"/>
  <c r="BA160" i="5"/>
  <c r="K124" i="9" s="1"/>
  <c r="BA161" i="5"/>
  <c r="K125" i="9" s="1"/>
  <c r="U6" i="7"/>
  <c r="AR157" i="5"/>
  <c r="AE1" i="5" s="1"/>
  <c r="AW156" i="5"/>
  <c r="D120" i="9" s="1"/>
  <c r="D74" i="9"/>
  <c r="AU29" i="5"/>
  <c r="B5" i="9" s="1"/>
  <c r="AU30" i="5"/>
  <c r="B6" i="9" s="1"/>
  <c r="AU31" i="5"/>
  <c r="B7" i="9" s="1"/>
  <c r="AV32" i="5"/>
  <c r="C8" i="9" s="1"/>
  <c r="AV33" i="5"/>
  <c r="C9" i="9" s="1"/>
  <c r="AV34" i="5"/>
  <c r="C10" i="9" s="1"/>
  <c r="AV35" i="5"/>
  <c r="C11" i="9" s="1"/>
  <c r="AV36" i="5"/>
  <c r="C12" i="9" s="1"/>
  <c r="AU38" i="5"/>
  <c r="B13" i="9" s="1"/>
  <c r="AV38" i="5"/>
  <c r="C13" i="9" s="1"/>
  <c r="AU39" i="5"/>
  <c r="B14" i="9" s="1"/>
  <c r="AU40" i="5"/>
  <c r="B15" i="9" s="1"/>
  <c r="AU41" i="5"/>
  <c r="B16" i="9" s="1"/>
  <c r="AV42" i="5"/>
  <c r="C17" i="9" s="1"/>
  <c r="AV43" i="5"/>
  <c r="C18" i="9" s="1"/>
  <c r="AV44" i="5"/>
  <c r="C19" i="9" s="1"/>
  <c r="AV45" i="5"/>
  <c r="C20" i="9" s="1"/>
  <c r="AU47" i="5"/>
  <c r="B21" i="9" s="1"/>
  <c r="AV47" i="5"/>
  <c r="C21" i="9" s="1"/>
  <c r="AU48" i="5"/>
  <c r="B22" i="9" s="1"/>
  <c r="AU49" i="5"/>
  <c r="B23" i="9" s="1"/>
  <c r="AV50" i="5"/>
  <c r="C24" i="9" s="1"/>
  <c r="AV51" i="5"/>
  <c r="C25" i="9" s="1"/>
  <c r="AV52" i="5"/>
  <c r="C26" i="9" s="1"/>
  <c r="AV53" i="5"/>
  <c r="C27" i="9" s="1"/>
  <c r="AV54" i="5"/>
  <c r="C28" i="9" s="1"/>
  <c r="AU65" i="5"/>
  <c r="B38" i="9" s="1"/>
  <c r="AV65" i="5"/>
  <c r="C38" i="9" s="1"/>
  <c r="AV66" i="5"/>
  <c r="C39" i="9" s="1"/>
  <c r="AV67" i="5"/>
  <c r="C40" i="9" s="1"/>
  <c r="AV68" i="5"/>
  <c r="C41" i="9" s="1"/>
  <c r="AV69" i="5"/>
  <c r="C42" i="9" s="1"/>
  <c r="AV70" i="5"/>
  <c r="C43" i="9" s="1"/>
  <c r="AV74" i="5"/>
  <c r="C45" i="9" s="1"/>
  <c r="AV21" i="5"/>
  <c r="C46" i="9" s="1"/>
  <c r="AV14" i="5"/>
  <c r="C51" i="9" s="1"/>
  <c r="AV15" i="5"/>
  <c r="C52" i="9" s="1"/>
  <c r="AU78" i="5"/>
  <c r="B53" i="9" s="1"/>
  <c r="AV78" i="5"/>
  <c r="C53" i="9" s="1"/>
  <c r="AU94" i="5"/>
  <c r="B63" i="9" s="1"/>
  <c r="AV94" i="5"/>
  <c r="C63" i="9" s="1"/>
  <c r="AW95" i="5"/>
  <c r="D64" i="9" s="1"/>
  <c r="AW96" i="5"/>
  <c r="D65" i="9" s="1"/>
  <c r="AW97" i="5"/>
  <c r="D66" i="9" s="1"/>
  <c r="AW104" i="5"/>
  <c r="D67" i="9" s="1"/>
  <c r="AW98" i="5"/>
  <c r="D68" i="9" s="1"/>
  <c r="AW99" i="5"/>
  <c r="D69" i="9" s="1"/>
  <c r="AW100" i="5"/>
  <c r="D70" i="9" s="1"/>
  <c r="AW101" i="5"/>
  <c r="D71" i="9" s="1"/>
  <c r="AW102" i="5"/>
  <c r="D72" i="9" s="1"/>
  <c r="D73" i="9"/>
  <c r="AW108" i="5"/>
  <c r="D75" i="9" s="1"/>
  <c r="AU109" i="5"/>
  <c r="B76" i="9" s="1"/>
  <c r="AU110" i="5"/>
  <c r="B77" i="9" s="1"/>
  <c r="AU111" i="5"/>
  <c r="B78" i="9" s="1"/>
  <c r="AV112" i="5"/>
  <c r="C79" i="9" s="1"/>
  <c r="AV113" i="5"/>
  <c r="C80" i="9" s="1"/>
  <c r="AV114" i="5"/>
  <c r="C81" i="9" s="1"/>
  <c r="AW127" i="5"/>
  <c r="D93" i="9" s="1"/>
  <c r="AW128" i="5"/>
  <c r="D94" i="9" s="1"/>
  <c r="AW129" i="5"/>
  <c r="D95" i="9" s="1"/>
  <c r="AW130" i="5"/>
  <c r="D96" i="9" s="1"/>
  <c r="AW131" i="5"/>
  <c r="D97" i="9" s="1"/>
  <c r="AW132" i="5"/>
  <c r="D98" i="9" s="1"/>
  <c r="D4" i="9"/>
  <c r="K28" i="5"/>
  <c r="AI6" i="5" s="1"/>
  <c r="M28" i="5"/>
  <c r="AK6" i="5" s="1"/>
  <c r="O28" i="5"/>
  <c r="BA28" i="5"/>
  <c r="K4" i="9" s="1"/>
  <c r="E4" i="9"/>
  <c r="AU28" i="5"/>
  <c r="B4" i="9" s="1"/>
  <c r="I28" i="5"/>
  <c r="AG6" i="5" s="1"/>
  <c r="G28" i="5"/>
  <c r="AE6" i="5" s="1"/>
  <c r="P28" i="5"/>
  <c r="AN6" i="5" s="1"/>
  <c r="L28" i="5"/>
  <c r="AJ6" i="5" s="1"/>
  <c r="J28" i="5"/>
  <c r="AH6" i="5" s="1"/>
  <c r="D18" i="11"/>
  <c r="F4" i="9"/>
  <c r="I4" i="9" s="1"/>
  <c r="B2" i="9"/>
  <c r="C2" i="9"/>
  <c r="C4" i="9"/>
  <c r="D2" i="9"/>
  <c r="G4" i="9"/>
  <c r="H92" i="9" l="1"/>
  <c r="I139" i="9"/>
  <c r="O6" i="7"/>
  <c r="O17" i="7"/>
  <c r="Q17" i="7" s="1"/>
  <c r="AM6" i="5"/>
  <c r="O40" i="7"/>
  <c r="O28" i="7"/>
  <c r="O19" i="7"/>
  <c r="I24" i="9"/>
  <c r="O32" i="7"/>
  <c r="O14" i="7"/>
  <c r="O10" i="7"/>
  <c r="O13" i="7"/>
  <c r="O9" i="7"/>
  <c r="O12" i="7"/>
  <c r="O8" i="7"/>
  <c r="Q8" i="7" s="1"/>
  <c r="O11" i="7"/>
  <c r="O7" i="7"/>
  <c r="O45" i="7"/>
  <c r="O23" i="7"/>
  <c r="O136" i="7"/>
  <c r="Q136" i="7" s="1"/>
  <c r="O131" i="7"/>
  <c r="O127" i="7"/>
  <c r="O123" i="7"/>
  <c r="O119" i="7"/>
  <c r="O114" i="7"/>
  <c r="O110" i="7"/>
  <c r="O106" i="7"/>
  <c r="O101" i="7"/>
  <c r="O97" i="7"/>
  <c r="O93" i="7"/>
  <c r="O89" i="7"/>
  <c r="O83" i="7"/>
  <c r="O79" i="7"/>
  <c r="O75" i="7"/>
  <c r="O65" i="7"/>
  <c r="O61" i="7"/>
  <c r="O57" i="7"/>
  <c r="Q57" i="7" s="1"/>
  <c r="O156" i="7"/>
  <c r="O48" i="7"/>
  <c r="O44" i="7"/>
  <c r="O39" i="7"/>
  <c r="Q39" i="7" s="1"/>
  <c r="O35" i="7"/>
  <c r="O31" i="7"/>
  <c r="Q31" i="7" s="1"/>
  <c r="O27" i="7"/>
  <c r="O22" i="7"/>
  <c r="O18" i="7"/>
  <c r="O49" i="7"/>
  <c r="Q49" i="7" s="1"/>
  <c r="O139" i="7"/>
  <c r="O135" i="7"/>
  <c r="Q135" i="7" s="1"/>
  <c r="O130" i="7"/>
  <c r="O126" i="7"/>
  <c r="Q126" i="7" s="1"/>
  <c r="O122" i="7"/>
  <c r="O113" i="7"/>
  <c r="O109" i="7"/>
  <c r="O100" i="7"/>
  <c r="O96" i="7"/>
  <c r="O92" i="7"/>
  <c r="O88" i="7"/>
  <c r="Q88" i="7" s="1"/>
  <c r="O82" i="7"/>
  <c r="O78" i="7"/>
  <c r="O74" i="7"/>
  <c r="O64" i="7"/>
  <c r="O60" i="7"/>
  <c r="O154" i="7"/>
  <c r="Q154" i="7" s="1"/>
  <c r="O47" i="7"/>
  <c r="Q47" i="7" s="1"/>
  <c r="O38" i="7"/>
  <c r="O34" i="7"/>
  <c r="O30" i="7"/>
  <c r="O26" i="7"/>
  <c r="O21" i="7"/>
  <c r="O138" i="7"/>
  <c r="Q138" i="7" s="1"/>
  <c r="O129" i="7"/>
  <c r="O125" i="7"/>
  <c r="O121" i="7"/>
  <c r="O116" i="7"/>
  <c r="O112" i="7"/>
  <c r="O108" i="7"/>
  <c r="O103" i="7"/>
  <c r="O99" i="7"/>
  <c r="Q99" i="7" s="1"/>
  <c r="O95" i="7"/>
  <c r="O91" i="7"/>
  <c r="O87" i="7"/>
  <c r="O81" i="7"/>
  <c r="O77" i="7"/>
  <c r="O73" i="7"/>
  <c r="O63" i="7"/>
  <c r="O59" i="7"/>
  <c r="Q59" i="7" s="1"/>
  <c r="O158" i="7"/>
  <c r="Q158" i="7" s="1"/>
  <c r="O52" i="7"/>
  <c r="Q49" i="12" s="1"/>
  <c r="O46" i="7"/>
  <c r="O41" i="7"/>
  <c r="Q41" i="7" s="1"/>
  <c r="O37" i="7"/>
  <c r="O33" i="7"/>
  <c r="Q33" i="7" s="1"/>
  <c r="O29" i="7"/>
  <c r="Q29" i="7" s="1"/>
  <c r="O20" i="7"/>
  <c r="O36" i="7"/>
  <c r="O137" i="7"/>
  <c r="O132" i="7"/>
  <c r="O128" i="7"/>
  <c r="O124" i="7"/>
  <c r="O120" i="7"/>
  <c r="Q120" i="7" s="1"/>
  <c r="O115" i="7"/>
  <c r="O111" i="7"/>
  <c r="O107" i="7"/>
  <c r="O102" i="7"/>
  <c r="O98" i="7"/>
  <c r="O94" i="7"/>
  <c r="O90" i="7"/>
  <c r="O80" i="7"/>
  <c r="Q80" i="7" s="1"/>
  <c r="O76" i="7"/>
  <c r="O62" i="7"/>
  <c r="Q62" i="7" s="1"/>
  <c r="O58" i="7"/>
  <c r="O157" i="7"/>
  <c r="I102" i="9"/>
  <c r="I118" i="9"/>
  <c r="I66" i="9"/>
  <c r="I167" i="9"/>
  <c r="H81" i="9"/>
  <c r="A91" i="9"/>
  <c r="A44" i="9"/>
  <c r="A40" i="9"/>
  <c r="A32" i="9"/>
  <c r="A28" i="9"/>
  <c r="A24" i="9"/>
  <c r="A20" i="9"/>
  <c r="A12" i="9"/>
  <c r="A79" i="9"/>
  <c r="A67" i="9"/>
  <c r="A118" i="9"/>
  <c r="A110" i="9"/>
  <c r="A106" i="9"/>
  <c r="A102" i="9"/>
  <c r="A98" i="9"/>
  <c r="A94" i="9"/>
  <c r="A90" i="9"/>
  <c r="A86" i="9"/>
  <c r="A78" i="9"/>
  <c r="A74" i="9"/>
  <c r="A70" i="9"/>
  <c r="A66" i="9"/>
  <c r="A62" i="9"/>
  <c r="A58" i="9"/>
  <c r="A54" i="9"/>
  <c r="A50" i="9"/>
  <c r="A115" i="9"/>
  <c r="A111" i="9"/>
  <c r="A103" i="9"/>
  <c r="A99" i="9"/>
  <c r="A75" i="9"/>
  <c r="A55" i="9"/>
  <c r="A43" i="9"/>
  <c r="A39" i="9"/>
  <c r="A35" i="9"/>
  <c r="A31" i="9"/>
  <c r="A27" i="9"/>
  <c r="A19" i="9"/>
  <c r="A15" i="9"/>
  <c r="A11" i="9"/>
  <c r="A7" i="9"/>
  <c r="A95" i="9"/>
  <c r="A87" i="9"/>
  <c r="A125" i="9"/>
  <c r="A121" i="9"/>
  <c r="A117" i="9"/>
  <c r="A113" i="9"/>
  <c r="A109" i="9"/>
  <c r="A105" i="9"/>
  <c r="A97" i="9"/>
  <c r="A93" i="9"/>
  <c r="A89" i="9"/>
  <c r="A85" i="9"/>
  <c r="A81" i="9"/>
  <c r="A73" i="9"/>
  <c r="A69" i="9"/>
  <c r="A65" i="9"/>
  <c r="A61" i="9"/>
  <c r="A57" i="9"/>
  <c r="A53" i="9"/>
  <c r="A49" i="9"/>
  <c r="A83" i="9"/>
  <c r="A4" i="9"/>
  <c r="A42" i="9"/>
  <c r="A38" i="9"/>
  <c r="A34" i="9"/>
  <c r="A30" i="9"/>
  <c r="A26" i="9"/>
  <c r="A22" i="9"/>
  <c r="A14" i="9"/>
  <c r="A10" i="9"/>
  <c r="A6" i="9"/>
  <c r="A123" i="9"/>
  <c r="A59" i="9"/>
  <c r="A124" i="9"/>
  <c r="A120" i="9"/>
  <c r="A116" i="9"/>
  <c r="A108" i="9"/>
  <c r="A104" i="9"/>
  <c r="A100" i="9"/>
  <c r="A96" i="9"/>
  <c r="A92" i="9"/>
  <c r="A84" i="9"/>
  <c r="A80" i="9"/>
  <c r="A76" i="9"/>
  <c r="A72" i="9"/>
  <c r="A68" i="9"/>
  <c r="A64" i="9"/>
  <c r="A60" i="9"/>
  <c r="A52" i="9"/>
  <c r="A45" i="9"/>
  <c r="A41" i="9"/>
  <c r="A37" i="9"/>
  <c r="A33" i="9"/>
  <c r="A29" i="9"/>
  <c r="A25" i="9"/>
  <c r="A21" i="9"/>
  <c r="A17" i="9"/>
  <c r="A13" i="9"/>
  <c r="A9" i="9"/>
  <c r="A5" i="9"/>
  <c r="H65" i="9"/>
  <c r="I8" i="9"/>
  <c r="I44" i="9"/>
  <c r="I35" i="9"/>
  <c r="I82" i="9"/>
  <c r="I20" i="9"/>
  <c r="H101" i="9"/>
  <c r="I126" i="9"/>
  <c r="I51" i="9"/>
  <c r="H13" i="9"/>
  <c r="I169" i="9"/>
  <c r="I56" i="9"/>
  <c r="H37" i="9"/>
  <c r="I128" i="9"/>
  <c r="H232" i="9"/>
  <c r="H17" i="9"/>
  <c r="H29" i="9"/>
  <c r="H45" i="9"/>
  <c r="I84" i="9"/>
  <c r="I96" i="9"/>
  <c r="I36" i="9"/>
  <c r="H125" i="9"/>
  <c r="H144" i="9"/>
  <c r="H9" i="9"/>
  <c r="H168" i="9"/>
  <c r="I40" i="9"/>
  <c r="I110" i="9"/>
  <c r="I28" i="9"/>
  <c r="H5" i="9"/>
  <c r="H434" i="9"/>
  <c r="H154" i="9"/>
  <c r="I122" i="9"/>
  <c r="I88" i="9"/>
  <c r="I438" i="9"/>
  <c r="I430" i="9"/>
  <c r="H71" i="9"/>
  <c r="H321" i="9"/>
  <c r="I442" i="9"/>
  <c r="I450" i="9"/>
  <c r="I120" i="9"/>
  <c r="H113" i="9"/>
  <c r="H14" i="9"/>
  <c r="I226" i="9"/>
  <c r="H105" i="9"/>
  <c r="H170" i="9"/>
  <c r="I250" i="9"/>
  <c r="H162" i="9"/>
  <c r="H402" i="9"/>
  <c r="I180" i="9"/>
  <c r="I376" i="9"/>
  <c r="I251" i="9"/>
  <c r="H336" i="9"/>
  <c r="H292" i="9"/>
  <c r="H300" i="9"/>
  <c r="I452" i="9"/>
  <c r="I288" i="9"/>
  <c r="I59" i="9"/>
  <c r="I252" i="9"/>
  <c r="H364" i="9"/>
  <c r="I436" i="9"/>
  <c r="I228" i="9"/>
  <c r="H263" i="9"/>
  <c r="H85" i="9"/>
  <c r="I67" i="9"/>
  <c r="H93" i="9"/>
  <c r="I153" i="9"/>
  <c r="H329" i="9"/>
  <c r="I104" i="9"/>
  <c r="I75" i="9"/>
  <c r="H41" i="9"/>
  <c r="I401" i="9"/>
  <c r="I112" i="9"/>
  <c r="I63" i="9"/>
  <c r="H57" i="9"/>
  <c r="H171" i="9"/>
  <c r="H435" i="9"/>
  <c r="I235" i="9"/>
  <c r="H25" i="9"/>
  <c r="H30" i="9"/>
  <c r="I79" i="9"/>
  <c r="I291" i="9"/>
  <c r="H396" i="9"/>
  <c r="H324" i="9"/>
  <c r="H356" i="9"/>
  <c r="H363" i="9"/>
  <c r="I340" i="9"/>
  <c r="H372" i="9"/>
  <c r="H371" i="9"/>
  <c r="I267" i="9"/>
  <c r="I195" i="9"/>
  <c r="I244" i="9"/>
  <c r="I188" i="9"/>
  <c r="H316" i="9"/>
  <c r="I299" i="9"/>
  <c r="I211" i="9"/>
  <c r="H308" i="9"/>
  <c r="I451" i="9"/>
  <c r="I196" i="9"/>
  <c r="I331" i="9"/>
  <c r="I275" i="9"/>
  <c r="I260" i="9"/>
  <c r="H404" i="9"/>
  <c r="H395" i="9"/>
  <c r="I204" i="9"/>
  <c r="H347" i="9"/>
  <c r="I236" i="9"/>
  <c r="I283" i="9"/>
  <c r="H259" i="9"/>
  <c r="H403" i="9"/>
  <c r="I227" i="9"/>
  <c r="I38" i="9"/>
  <c r="I307" i="9"/>
  <c r="I220" i="9"/>
  <c r="I243" i="9"/>
  <c r="I412" i="9"/>
  <c r="I276" i="9"/>
  <c r="H179" i="9"/>
  <c r="I203" i="9"/>
  <c r="I323" i="9"/>
  <c r="I87" i="9"/>
  <c r="H355" i="9"/>
  <c r="H187" i="9"/>
  <c r="H22" i="9"/>
  <c r="I149" i="9"/>
  <c r="H191" i="9"/>
  <c r="H400" i="9"/>
  <c r="H61" i="9"/>
  <c r="B134" i="12"/>
  <c r="A134" i="12" s="1"/>
  <c r="B119" i="12"/>
  <c r="A119" i="12" s="1"/>
  <c r="B104" i="12"/>
  <c r="A104" i="12" s="1"/>
  <c r="B97" i="12"/>
  <c r="A97" i="12" s="1"/>
  <c r="B95" i="12"/>
  <c r="A95" i="12" s="1"/>
  <c r="B87" i="12"/>
  <c r="A87" i="12" s="1"/>
  <c r="B85" i="12"/>
  <c r="A85" i="12" s="1"/>
  <c r="B79" i="12"/>
  <c r="A79" i="12" s="1"/>
  <c r="B57" i="12"/>
  <c r="A57" i="12" s="1"/>
  <c r="B49" i="12"/>
  <c r="A49" i="12" s="1"/>
  <c r="B26" i="12"/>
  <c r="A26" i="12" s="1"/>
  <c r="B13" i="12"/>
  <c r="A13" i="12" s="1"/>
  <c r="B6" i="12"/>
  <c r="A6" i="12" s="1"/>
  <c r="H326" i="9"/>
  <c r="H328" i="9"/>
  <c r="H158" i="9"/>
  <c r="H109" i="9"/>
  <c r="H302" i="9"/>
  <c r="H166" i="9"/>
  <c r="H407" i="9"/>
  <c r="H352" i="9"/>
  <c r="I190" i="9"/>
  <c r="H177" i="9"/>
  <c r="H117" i="9"/>
  <c r="I124" i="9"/>
  <c r="H360" i="9"/>
  <c r="H368" i="9"/>
  <c r="H73" i="9"/>
  <c r="I253" i="9"/>
  <c r="H245" i="9"/>
  <c r="H156" i="9"/>
  <c r="H439" i="9"/>
  <c r="I421" i="9"/>
  <c r="H146" i="9"/>
  <c r="H293" i="9"/>
  <c r="I181" i="9"/>
  <c r="H247" i="9"/>
  <c r="H239" i="9"/>
  <c r="H317" i="9"/>
  <c r="I95" i="9"/>
  <c r="I164" i="9"/>
  <c r="H172" i="9"/>
  <c r="I255" i="9"/>
  <c r="I199" i="9"/>
  <c r="H301" i="9"/>
  <c r="I237" i="9"/>
  <c r="H405" i="9"/>
  <c r="I183" i="9"/>
  <c r="H223" i="9"/>
  <c r="H335" i="9"/>
  <c r="H261" i="9"/>
  <c r="I189" i="9"/>
  <c r="H148" i="9"/>
  <c r="H359" i="9"/>
  <c r="H351" i="9"/>
  <c r="I285" i="9"/>
  <c r="H279" i="9"/>
  <c r="H309" i="9"/>
  <c r="H343" i="9"/>
  <c r="I145" i="9"/>
  <c r="H375" i="9"/>
  <c r="H147" i="9"/>
  <c r="H327" i="9"/>
  <c r="H367" i="9"/>
  <c r="I269" i="9"/>
  <c r="H399" i="9"/>
  <c r="I150" i="9"/>
  <c r="H325" i="9"/>
  <c r="I229" i="9"/>
  <c r="H277" i="9"/>
  <c r="B86" i="12"/>
  <c r="A86" i="12" s="1"/>
  <c r="B80" i="12"/>
  <c r="A80" i="12" s="1"/>
  <c r="B62" i="12"/>
  <c r="A62" i="12" s="1"/>
  <c r="B58" i="12"/>
  <c r="A58" i="12" s="1"/>
  <c r="B44" i="12"/>
  <c r="A44" i="12" s="1"/>
  <c r="B42" i="12"/>
  <c r="A42" i="12" s="1"/>
  <c r="B5" i="12"/>
  <c r="A5" i="12" s="1"/>
  <c r="I192" i="9"/>
  <c r="I222" i="9"/>
  <c r="H304" i="9"/>
  <c r="I437" i="9"/>
  <c r="I264" i="9"/>
  <c r="I18" i="9"/>
  <c r="B106" i="12"/>
  <c r="A106" i="12" s="1"/>
  <c r="I246" i="9"/>
  <c r="I370" i="9"/>
  <c r="I254" i="9"/>
  <c r="I408" i="9"/>
  <c r="I134" i="9"/>
  <c r="I238" i="9"/>
  <c r="H447" i="9"/>
  <c r="I200" i="9"/>
  <c r="I230" i="9"/>
  <c r="I262" i="9"/>
  <c r="I248" i="9"/>
  <c r="I286" i="9"/>
  <c r="I157" i="9"/>
  <c r="H433" i="9"/>
  <c r="H432" i="9"/>
  <c r="I431" i="9"/>
  <c r="I429" i="9"/>
  <c r="H428" i="9"/>
  <c r="I427" i="9"/>
  <c r="I123" i="9"/>
  <c r="I60" i="9"/>
  <c r="I198" i="9"/>
  <c r="I182" i="9"/>
  <c r="I224" i="9"/>
  <c r="H296" i="9"/>
  <c r="I406" i="9"/>
  <c r="I270" i="9"/>
  <c r="I320" i="9"/>
  <c r="I256" i="9"/>
  <c r="H362" i="9"/>
  <c r="H330" i="9"/>
  <c r="H332" i="9"/>
  <c r="I184" i="9"/>
  <c r="I206" i="9"/>
  <c r="I240" i="9"/>
  <c r="I394" i="9"/>
  <c r="I338" i="9"/>
  <c r="I90" i="9"/>
  <c r="H346" i="9"/>
  <c r="I208" i="9"/>
  <c r="H348" i="9"/>
  <c r="I354" i="9"/>
  <c r="H175" i="9"/>
  <c r="I159" i="9"/>
  <c r="I106" i="9"/>
  <c r="I116" i="9"/>
  <c r="I349" i="9"/>
  <c r="H155" i="9"/>
  <c r="I440" i="9"/>
  <c r="I258" i="9"/>
  <c r="I86" i="9"/>
  <c r="I47" i="9"/>
  <c r="I32" i="9"/>
  <c r="I99" i="9"/>
  <c r="I94" i="9"/>
  <c r="H89" i="9"/>
  <c r="I68" i="9"/>
  <c r="I218" i="9"/>
  <c r="I274" i="9"/>
  <c r="H297" i="9"/>
  <c r="I193" i="9"/>
  <c r="I107" i="9"/>
  <c r="B105" i="12"/>
  <c r="A105" i="12" s="1"/>
  <c r="B31" i="12"/>
  <c r="A31" i="12" s="1"/>
  <c r="I242" i="9"/>
  <c r="I194" i="9"/>
  <c r="I234" i="9"/>
  <c r="H143" i="9"/>
  <c r="I178" i="9"/>
  <c r="I273" i="9"/>
  <c r="I282" i="9"/>
  <c r="I241" i="9"/>
  <c r="B3" i="12"/>
  <c r="A3" i="12" s="1"/>
  <c r="I115" i="9"/>
  <c r="I46" i="9"/>
  <c r="I210" i="9"/>
  <c r="I266" i="9"/>
  <c r="I249" i="9"/>
  <c r="I409" i="9"/>
  <c r="H322" i="9"/>
  <c r="I257" i="9"/>
  <c r="H305" i="9"/>
  <c r="H176" i="9"/>
  <c r="I265" i="9"/>
  <c r="I72" i="9"/>
  <c r="I76" i="9"/>
  <c r="H10" i="9"/>
  <c r="H289" i="9"/>
  <c r="I374" i="9"/>
  <c r="H290" i="9"/>
  <c r="I281" i="9"/>
  <c r="I80" i="9"/>
  <c r="I42" i="9"/>
  <c r="I52" i="9"/>
  <c r="H121" i="9"/>
  <c r="H410" i="9"/>
  <c r="I441" i="9"/>
  <c r="H319" i="9"/>
  <c r="I449" i="9"/>
  <c r="I185" i="9"/>
  <c r="I23" i="9"/>
  <c r="H127" i="9"/>
  <c r="I350" i="9"/>
  <c r="I160" i="9"/>
  <c r="I74" i="9"/>
  <c r="H136" i="9"/>
  <c r="H19" i="9"/>
  <c r="I83" i="9"/>
  <c r="I62" i="9"/>
  <c r="I111" i="9"/>
  <c r="H174" i="9"/>
  <c r="H295" i="9"/>
  <c r="I358" i="9"/>
  <c r="H303" i="9"/>
  <c r="I201" i="9"/>
  <c r="I70" i="9"/>
  <c r="H49" i="9"/>
  <c r="I103" i="9"/>
  <c r="B37" i="12"/>
  <c r="A37" i="12" s="1"/>
  <c r="I418" i="9"/>
  <c r="I27" i="9"/>
  <c r="I7" i="9"/>
  <c r="I39" i="9"/>
  <c r="H151" i="9"/>
  <c r="I366" i="9"/>
  <c r="I287" i="9"/>
  <c r="I161" i="9"/>
  <c r="I34" i="9"/>
  <c r="I271" i="9"/>
  <c r="I119" i="9"/>
  <c r="H15" i="9"/>
  <c r="A77" i="9"/>
  <c r="I443" i="9"/>
  <c r="I444" i="9"/>
  <c r="H306" i="9"/>
  <c r="H446" i="9"/>
  <c r="I357" i="9"/>
  <c r="H4" i="9"/>
  <c r="I393" i="9"/>
  <c r="I173" i="9"/>
  <c r="H445" i="9"/>
  <c r="I373" i="9"/>
  <c r="H298" i="9"/>
  <c r="H337" i="9"/>
  <c r="H334" i="9"/>
  <c r="B133" i="12"/>
  <c r="A133" i="12" s="1"/>
  <c r="B132" i="12"/>
  <c r="A132" i="12" s="1"/>
  <c r="B131" i="12"/>
  <c r="A131" i="12" s="1"/>
  <c r="B129" i="12"/>
  <c r="A129" i="12" s="1"/>
  <c r="B128" i="12"/>
  <c r="A128" i="12" s="1"/>
  <c r="B127" i="12"/>
  <c r="A127" i="12" s="1"/>
  <c r="B126" i="12"/>
  <c r="A126" i="12" s="1"/>
  <c r="I397" i="9"/>
  <c r="I448" i="9"/>
  <c r="I272" i="9"/>
  <c r="I365" i="9"/>
  <c r="I268" i="9"/>
  <c r="B125" i="12"/>
  <c r="A125" i="12" s="1"/>
  <c r="B124" i="12"/>
  <c r="A124" i="12" s="1"/>
  <c r="B123" i="12"/>
  <c r="A123" i="12" s="1"/>
  <c r="B122" i="12"/>
  <c r="A122" i="12" s="1"/>
  <c r="B121" i="12"/>
  <c r="A121" i="12" s="1"/>
  <c r="B120" i="12"/>
  <c r="A120" i="12" s="1"/>
  <c r="B118" i="12"/>
  <c r="A118" i="12" s="1"/>
  <c r="B117" i="12"/>
  <c r="A117" i="12" s="1"/>
  <c r="B116" i="12"/>
  <c r="A116" i="12" s="1"/>
  <c r="B115" i="12"/>
  <c r="A115" i="12" s="1"/>
  <c r="B113" i="12"/>
  <c r="A113" i="12" s="1"/>
  <c r="B112" i="12"/>
  <c r="A112" i="12" s="1"/>
  <c r="B111" i="12"/>
  <c r="A111" i="12" s="1"/>
  <c r="B110" i="12"/>
  <c r="A110" i="12" s="1"/>
  <c r="B109" i="12"/>
  <c r="A109" i="12" s="1"/>
  <c r="B108" i="12"/>
  <c r="A108" i="12" s="1"/>
  <c r="B107" i="12"/>
  <c r="A107" i="12" s="1"/>
  <c r="B103" i="12"/>
  <c r="A103" i="12" s="1"/>
  <c r="B102" i="12"/>
  <c r="A102" i="12" s="1"/>
  <c r="B100" i="12"/>
  <c r="A100" i="12" s="1"/>
  <c r="B98" i="12"/>
  <c r="A98" i="12" s="1"/>
  <c r="B96" i="12"/>
  <c r="A96" i="12" s="1"/>
  <c r="B94" i="12"/>
  <c r="A94" i="12" s="1"/>
  <c r="B93" i="12"/>
  <c r="A93" i="12" s="1"/>
  <c r="B92" i="12"/>
  <c r="A92" i="12" s="1"/>
  <c r="B91" i="12"/>
  <c r="A91" i="12" s="1"/>
  <c r="B90" i="12"/>
  <c r="A90" i="12" s="1"/>
  <c r="B89" i="12"/>
  <c r="A89" i="12" s="1"/>
  <c r="B88" i="12"/>
  <c r="A88" i="12" s="1"/>
  <c r="B84" i="12"/>
  <c r="A84" i="12" s="1"/>
  <c r="B83" i="12"/>
  <c r="A83" i="12" s="1"/>
  <c r="B78" i="12"/>
  <c r="A78" i="12" s="1"/>
  <c r="B77" i="12"/>
  <c r="A77" i="12" s="1"/>
  <c r="B76" i="12"/>
  <c r="A76" i="12" s="1"/>
  <c r="B75" i="12"/>
  <c r="A75" i="12" s="1"/>
  <c r="B74" i="12"/>
  <c r="A74" i="12" s="1"/>
  <c r="B73" i="12"/>
  <c r="A73" i="12" s="1"/>
  <c r="B72" i="12"/>
  <c r="A72" i="12" s="1"/>
  <c r="B71" i="12"/>
  <c r="A71" i="12" s="1"/>
  <c r="B70" i="12"/>
  <c r="A70" i="12" s="1"/>
  <c r="B69" i="12"/>
  <c r="A69" i="12" s="1"/>
  <c r="B61" i="12"/>
  <c r="A61" i="12" s="1"/>
  <c r="B60" i="12"/>
  <c r="A60" i="12" s="1"/>
  <c r="B59" i="12"/>
  <c r="A59" i="12" s="1"/>
  <c r="B56" i="12"/>
  <c r="A56" i="12" s="1"/>
  <c r="B55" i="12"/>
  <c r="A55" i="12" s="1"/>
  <c r="B54" i="12"/>
  <c r="A54" i="12" s="1"/>
  <c r="B53" i="12"/>
  <c r="A53" i="12" s="1"/>
  <c r="B155" i="12"/>
  <c r="A155" i="12" s="1"/>
  <c r="B154" i="12"/>
  <c r="A154" i="12" s="1"/>
  <c r="B153" i="12"/>
  <c r="A153" i="12" s="1"/>
  <c r="B151" i="12"/>
  <c r="A151" i="12" s="1"/>
  <c r="B46" i="12"/>
  <c r="A46" i="12" s="1"/>
  <c r="B43" i="12"/>
  <c r="A43" i="12" s="1"/>
  <c r="B41" i="12"/>
  <c r="A41" i="12" s="1"/>
  <c r="B40" i="12"/>
  <c r="A40" i="12" s="1"/>
  <c r="B38" i="12"/>
  <c r="A38" i="12" s="1"/>
  <c r="B35" i="12"/>
  <c r="A35" i="12" s="1"/>
  <c r="B34" i="12"/>
  <c r="A34" i="12" s="1"/>
  <c r="B33" i="12"/>
  <c r="A33" i="12" s="1"/>
  <c r="B32" i="12"/>
  <c r="A32" i="12" s="1"/>
  <c r="B30" i="12"/>
  <c r="A30" i="12" s="1"/>
  <c r="B29" i="12"/>
  <c r="A29" i="12" s="1"/>
  <c r="B28" i="12"/>
  <c r="A28" i="12" s="1"/>
  <c r="B27" i="12"/>
  <c r="A27" i="12" s="1"/>
  <c r="B25" i="12"/>
  <c r="A25" i="12" s="1"/>
  <c r="B24" i="12"/>
  <c r="A24" i="12" s="1"/>
  <c r="B23" i="12"/>
  <c r="A23" i="12" s="1"/>
  <c r="B22" i="12"/>
  <c r="A22" i="12" s="1"/>
  <c r="B20" i="12"/>
  <c r="A20" i="12" s="1"/>
  <c r="B19" i="12"/>
  <c r="A19" i="12" s="1"/>
  <c r="B18" i="12"/>
  <c r="A18" i="12" s="1"/>
  <c r="B17" i="12"/>
  <c r="A17" i="12" s="1"/>
  <c r="B16" i="12"/>
  <c r="A16" i="12" s="1"/>
  <c r="B15" i="12"/>
  <c r="A15" i="12" s="1"/>
  <c r="B14" i="12"/>
  <c r="A14" i="12" s="1"/>
  <c r="B11" i="12"/>
  <c r="A11" i="12" s="1"/>
  <c r="B10" i="12"/>
  <c r="A10" i="12" s="1"/>
  <c r="B9" i="12"/>
  <c r="A9" i="12" s="1"/>
  <c r="B8" i="12"/>
  <c r="A8" i="12" s="1"/>
  <c r="B7" i="12"/>
  <c r="A7" i="12" s="1"/>
  <c r="B4" i="12"/>
  <c r="A4" i="12" s="1"/>
  <c r="H130" i="9"/>
  <c r="J3" i="9"/>
  <c r="G3" i="9"/>
  <c r="I312" i="9"/>
  <c r="H312" i="9"/>
  <c r="H221" i="9"/>
  <c r="I221" i="9"/>
  <c r="H197" i="9"/>
  <c r="I197" i="9"/>
  <c r="H186" i="9"/>
  <c r="I186" i="9"/>
  <c r="H233" i="9"/>
  <c r="I233" i="9"/>
  <c r="A122" i="9"/>
  <c r="H48" i="9"/>
  <c r="I48" i="9"/>
  <c r="I33" i="9"/>
  <c r="H33" i="9"/>
  <c r="I313" i="9"/>
  <c r="H313" i="9"/>
  <c r="B99" i="12"/>
  <c r="A99" i="12" s="1"/>
  <c r="H91" i="9"/>
  <c r="I91" i="9"/>
  <c r="I77" i="9"/>
  <c r="H77" i="9"/>
  <c r="A18" i="9"/>
  <c r="I131" i="9"/>
  <c r="H131" i="9"/>
  <c r="H97" i="9"/>
  <c r="I97" i="9"/>
  <c r="H339" i="9"/>
  <c r="I339" i="9"/>
  <c r="H280" i="9"/>
  <c r="I280" i="9"/>
  <c r="I55" i="9"/>
  <c r="A56" i="9"/>
  <c r="I78" i="9"/>
  <c r="H78" i="9"/>
  <c r="I69" i="9"/>
  <c r="H69" i="9"/>
  <c r="H64" i="9"/>
  <c r="I64" i="9"/>
  <c r="I58" i="9"/>
  <c r="H58" i="9"/>
  <c r="I12" i="9"/>
  <c r="H12" i="9"/>
  <c r="A8" i="9"/>
  <c r="H53" i="9"/>
  <c r="A82" i="9"/>
  <c r="A36" i="9"/>
  <c r="E3" i="9"/>
  <c r="H11" i="9"/>
  <c r="I11" i="9"/>
  <c r="H163" i="9"/>
  <c r="H314" i="9"/>
  <c r="H165" i="9"/>
  <c r="I165" i="9"/>
  <c r="A51" i="9"/>
  <c r="A23" i="9"/>
  <c r="H311" i="9"/>
  <c r="C3" i="9"/>
  <c r="I225" i="9"/>
  <c r="I98" i="9"/>
  <c r="H98" i="9"/>
  <c r="I21" i="9"/>
  <c r="H21" i="9"/>
  <c r="H152" i="9"/>
  <c r="I315" i="9"/>
  <c r="I278" i="9"/>
  <c r="H294" i="9"/>
  <c r="I310" i="9"/>
  <c r="H310" i="9"/>
  <c r="I219" i="9"/>
  <c r="H219" i="9"/>
  <c r="I50" i="9"/>
  <c r="A112" i="9"/>
  <c r="A71" i="9"/>
  <c r="H142" i="9"/>
  <c r="I142" i="9"/>
  <c r="H31" i="9"/>
  <c r="I31" i="9"/>
  <c r="H6" i="9"/>
  <c r="I6" i="9"/>
  <c r="B45" i="12"/>
  <c r="A45" i="12" s="1"/>
  <c r="B36" i="12"/>
  <c r="A36" i="12" s="1"/>
  <c r="H54" i="9"/>
  <c r="I54" i="9"/>
  <c r="H43" i="9"/>
  <c r="I43" i="9"/>
  <c r="D3" i="9"/>
  <c r="A63" i="9"/>
  <c r="H108" i="9"/>
  <c r="I108" i="9"/>
  <c r="H100" i="9"/>
  <c r="I100" i="9"/>
  <c r="I26" i="9"/>
  <c r="H26" i="9"/>
  <c r="H135" i="9"/>
  <c r="H138" i="9"/>
  <c r="I284" i="9"/>
  <c r="H231" i="9"/>
  <c r="H216" i="9"/>
  <c r="H215" i="9"/>
  <c r="H214" i="9"/>
  <c r="H213" i="9"/>
  <c r="H212" i="9"/>
  <c r="I133" i="9"/>
  <c r="H342" i="9"/>
  <c r="H392" i="9"/>
  <c r="I392" i="9"/>
  <c r="H369" i="9"/>
  <c r="I369" i="9"/>
  <c r="I361" i="9"/>
  <c r="I388" i="9"/>
  <c r="H389" i="9"/>
  <c r="B3" i="9"/>
  <c r="H413" i="9"/>
  <c r="I413" i="9"/>
  <c r="I207" i="9"/>
  <c r="H207" i="9"/>
  <c r="H426" i="9"/>
  <c r="I426" i="9"/>
  <c r="A88" i="9"/>
  <c r="A46" i="9"/>
  <c r="A16" i="9"/>
  <c r="H114" i="9"/>
  <c r="I114" i="9"/>
  <c r="F3" i="9"/>
  <c r="H391" i="9"/>
  <c r="H345" i="9"/>
  <c r="H423" i="9"/>
  <c r="H318" i="9"/>
  <c r="H414" i="9"/>
  <c r="I414" i="9"/>
  <c r="H205" i="9"/>
  <c r="I205" i="9"/>
  <c r="I415" i="9"/>
  <c r="H415" i="9"/>
  <c r="H209" i="9"/>
  <c r="I209" i="9"/>
  <c r="I378" i="9"/>
  <c r="H379" i="9"/>
  <c r="I419" i="9"/>
  <c r="I353" i="9"/>
  <c r="I424" i="9"/>
  <c r="H387" i="9"/>
  <c r="H416" i="9"/>
  <c r="I416" i="9"/>
  <c r="H217" i="9"/>
  <c r="I217" i="9"/>
  <c r="H202" i="9"/>
  <c r="I202" i="9"/>
  <c r="H341" i="9"/>
  <c r="H417" i="9"/>
  <c r="I417" i="9"/>
  <c r="I411" i="9"/>
  <c r="H333" i="9"/>
  <c r="H425" i="9"/>
  <c r="H422" i="9"/>
  <c r="H420" i="9"/>
  <c r="I398" i="9"/>
  <c r="H398" i="9"/>
  <c r="I390" i="9"/>
  <c r="H386" i="9"/>
  <c r="H385" i="9"/>
  <c r="I384" i="9"/>
  <c r="I383" i="9"/>
  <c r="H382" i="9"/>
  <c r="H381" i="9"/>
  <c r="H380" i="9"/>
  <c r="I377" i="9"/>
  <c r="H344" i="9"/>
  <c r="A107" i="9"/>
  <c r="A119" i="9"/>
  <c r="A114" i="9"/>
  <c r="K3" i="9"/>
  <c r="A101" i="9"/>
  <c r="I16" i="9"/>
  <c r="A126" i="9"/>
  <c r="I141" i="9"/>
  <c r="H132" i="9"/>
  <c r="I129" i="9"/>
  <c r="I140" i="9"/>
  <c r="H137" i="9"/>
  <c r="A48" i="9"/>
  <c r="Q14" i="12" l="1"/>
  <c r="Q60" i="12"/>
  <c r="Q63" i="7"/>
  <c r="Q86" i="12"/>
  <c r="Q89" i="7"/>
  <c r="Q70" i="12"/>
  <c r="Q73" i="7"/>
  <c r="Q105" i="12"/>
  <c r="Q108" i="7"/>
  <c r="Q18" i="12"/>
  <c r="Q21" i="7"/>
  <c r="Q61" i="12"/>
  <c r="Q64" i="7"/>
  <c r="Q106" i="12"/>
  <c r="Q109" i="7"/>
  <c r="Q15" i="12"/>
  <c r="Q18" i="7"/>
  <c r="Q153" i="12"/>
  <c r="Q156" i="7"/>
  <c r="Q90" i="12"/>
  <c r="Q93" i="7"/>
  <c r="Q124" i="12"/>
  <c r="Q127" i="7"/>
  <c r="Q25" i="12"/>
  <c r="Q28" i="7"/>
  <c r="Q16" i="12"/>
  <c r="Q19" i="7"/>
  <c r="Q87" i="12"/>
  <c r="Q90" i="7"/>
  <c r="Q121" i="12"/>
  <c r="Q124" i="7"/>
  <c r="Q34" i="12"/>
  <c r="Q37" i="7"/>
  <c r="Q74" i="12"/>
  <c r="Q77" i="7"/>
  <c r="Q109" i="12"/>
  <c r="Q112" i="7"/>
  <c r="Q23" i="12"/>
  <c r="Q26" i="7"/>
  <c r="Q71" i="12"/>
  <c r="Q74" i="7"/>
  <c r="Q110" i="12"/>
  <c r="Q113" i="7"/>
  <c r="Q19" i="12"/>
  <c r="Q22" i="7"/>
  <c r="Q94" i="12"/>
  <c r="Q97" i="7"/>
  <c r="Q128" i="12"/>
  <c r="Q131" i="7"/>
  <c r="Q37" i="12"/>
  <c r="Q40" i="7"/>
  <c r="Q112" i="12"/>
  <c r="Q115" i="7"/>
  <c r="Q91" i="12"/>
  <c r="Q94" i="7"/>
  <c r="Q125" i="12"/>
  <c r="Q128" i="7"/>
  <c r="Q78" i="12"/>
  <c r="Q81" i="7"/>
  <c r="Q113" i="12"/>
  <c r="Q116" i="7"/>
  <c r="Q27" i="12"/>
  <c r="Q30" i="7"/>
  <c r="Q75" i="12"/>
  <c r="Q78" i="7"/>
  <c r="Q119" i="12"/>
  <c r="Q122" i="7"/>
  <c r="Q24" i="12"/>
  <c r="Q27" i="7"/>
  <c r="Q58" i="12"/>
  <c r="Q61" i="7"/>
  <c r="Q98" i="12"/>
  <c r="Q101" i="7"/>
  <c r="Q100" i="12"/>
  <c r="Q103" i="7"/>
  <c r="Q120" i="12"/>
  <c r="Q123" i="7"/>
  <c r="Q95" i="12"/>
  <c r="Q98" i="7"/>
  <c r="Q129" i="12"/>
  <c r="Q132" i="7"/>
  <c r="Q43" i="12"/>
  <c r="Q46" i="7"/>
  <c r="Q84" i="12"/>
  <c r="Q87" i="7"/>
  <c r="Q118" i="12"/>
  <c r="Q121" i="7"/>
  <c r="Q31" i="12"/>
  <c r="Q34" i="7"/>
  <c r="Q79" i="12"/>
  <c r="Q82" i="7"/>
  <c r="Q62" i="12"/>
  <c r="Q65" i="7"/>
  <c r="Q103" i="12"/>
  <c r="Q106" i="7"/>
  <c r="Q20" i="12"/>
  <c r="Q23" i="7"/>
  <c r="Q97" i="12"/>
  <c r="Q100" i="7"/>
  <c r="Q154" i="12"/>
  <c r="Q157" i="7"/>
  <c r="Q99" i="12"/>
  <c r="Q102" i="7"/>
  <c r="Q134" i="12"/>
  <c r="Q137" i="7"/>
  <c r="Q52" i="7"/>
  <c r="Q88" i="12"/>
  <c r="Q91" i="7"/>
  <c r="Q122" i="12"/>
  <c r="Q125" i="7"/>
  <c r="Q35" i="12"/>
  <c r="Q38" i="7"/>
  <c r="Q127" i="12"/>
  <c r="Q130" i="7"/>
  <c r="Q32" i="12"/>
  <c r="Q35" i="7"/>
  <c r="Q72" i="12"/>
  <c r="Q75" i="7"/>
  <c r="Q107" i="12"/>
  <c r="Q110" i="7"/>
  <c r="Q42" i="12"/>
  <c r="Q45" i="7"/>
  <c r="Q73" i="12"/>
  <c r="Q76" i="7"/>
  <c r="Q55" i="12"/>
  <c r="Q58" i="7"/>
  <c r="Q104" i="12"/>
  <c r="Q107" i="7"/>
  <c r="Q33" i="12"/>
  <c r="Q36" i="7"/>
  <c r="Q92" i="12"/>
  <c r="Q95" i="7"/>
  <c r="Q126" i="12"/>
  <c r="Q129" i="7"/>
  <c r="Q89" i="12"/>
  <c r="Q92" i="7"/>
  <c r="Q76" i="12"/>
  <c r="Q79" i="7"/>
  <c r="Q111" i="12"/>
  <c r="Q114" i="7"/>
  <c r="Q29" i="12"/>
  <c r="Q32" i="7"/>
  <c r="Q57" i="12"/>
  <c r="Q60" i="7"/>
  <c r="Q45" i="12"/>
  <c r="Q48" i="7"/>
  <c r="Q108" i="12"/>
  <c r="Q111" i="7"/>
  <c r="Q17" i="12"/>
  <c r="Q20" i="7"/>
  <c r="Q93" i="12"/>
  <c r="Q96" i="7"/>
  <c r="Q136" i="12"/>
  <c r="Q139" i="7"/>
  <c r="Q41" i="12"/>
  <c r="Q44" i="7"/>
  <c r="Q80" i="12"/>
  <c r="Q83" i="7"/>
  <c r="Q116" i="12"/>
  <c r="Q119" i="7"/>
  <c r="Q6" i="7"/>
  <c r="O4" i="7"/>
  <c r="Q11" i="12"/>
  <c r="Q14" i="7"/>
  <c r="Q10" i="12"/>
  <c r="Q13" i="7"/>
  <c r="Q9" i="12"/>
  <c r="Q12" i="7"/>
  <c r="Q8" i="12"/>
  <c r="Q11" i="7"/>
  <c r="Q7" i="12"/>
  <c r="Q10" i="7"/>
  <c r="Q6" i="12"/>
  <c r="Q9" i="7"/>
  <c r="Q4" i="12"/>
  <c r="Q7" i="7"/>
  <c r="AR6" i="5"/>
  <c r="E16" i="11"/>
  <c r="E17" i="11" s="1"/>
  <c r="P79" i="7"/>
  <c r="P60" i="7"/>
  <c r="U48" i="7"/>
  <c r="U124" i="7"/>
  <c r="U100" i="7"/>
  <c r="U32" i="7"/>
  <c r="U23" i="7"/>
  <c r="P9" i="7"/>
  <c r="P106" i="7"/>
  <c r="U45" i="7"/>
  <c r="U35" i="7"/>
  <c r="U21" i="7"/>
  <c r="U94" i="7"/>
  <c r="U93" i="7"/>
  <c r="U137" i="7"/>
  <c r="P107" i="7"/>
  <c r="U63" i="7"/>
  <c r="U11" i="7"/>
  <c r="P78" i="7"/>
  <c r="U38" i="7"/>
  <c r="P89" i="7"/>
  <c r="P30" i="7"/>
  <c r="P80" i="7"/>
  <c r="Q77" i="12"/>
  <c r="P59" i="7"/>
  <c r="Q56" i="12"/>
  <c r="U99" i="7"/>
  <c r="Q96" i="12"/>
  <c r="P57" i="7"/>
  <c r="Q54" i="12"/>
  <c r="U120" i="7"/>
  <c r="Q117" i="12"/>
  <c r="U47" i="7"/>
  <c r="Q44" i="12"/>
  <c r="P33" i="7"/>
  <c r="Q30" i="12"/>
  <c r="P154" i="7"/>
  <c r="Q151" i="12"/>
  <c r="U126" i="7"/>
  <c r="Q123" i="12"/>
  <c r="P31" i="7"/>
  <c r="Q28" i="12"/>
  <c r="U29" i="7"/>
  <c r="Q26" i="12"/>
  <c r="U88" i="7"/>
  <c r="Q85" i="12"/>
  <c r="P52" i="7"/>
  <c r="U138" i="7"/>
  <c r="Q135" i="12"/>
  <c r="P136" i="7"/>
  <c r="Q133" i="12"/>
  <c r="U91" i="7"/>
  <c r="P125" i="7"/>
  <c r="P41" i="7"/>
  <c r="Q38" i="12"/>
  <c r="U135" i="7"/>
  <c r="Q132" i="12"/>
  <c r="U39" i="7"/>
  <c r="Q36" i="12"/>
  <c r="P62" i="7"/>
  <c r="Q59" i="12"/>
  <c r="P49" i="7"/>
  <c r="Q46" i="12"/>
  <c r="U158" i="7"/>
  <c r="Q155" i="12"/>
  <c r="U8" i="7"/>
  <c r="V8" i="7" s="1"/>
  <c r="Q5" i="12"/>
  <c r="P6" i="7"/>
  <c r="Q3" i="12"/>
  <c r="P17" i="7"/>
  <c r="P7" i="7"/>
  <c r="P47" i="7"/>
  <c r="G16" i="11"/>
  <c r="G18" i="11" s="1"/>
  <c r="U52" i="7"/>
  <c r="P91" i="7"/>
  <c r="U7" i="7"/>
  <c r="P8" i="7"/>
  <c r="U33" i="7"/>
  <c r="P73" i="7"/>
  <c r="P58" i="7"/>
  <c r="P27" i="7"/>
  <c r="P94" i="7"/>
  <c r="U139" i="7"/>
  <c r="P13" i="7"/>
  <c r="U13" i="7"/>
  <c r="U60" i="7"/>
  <c r="U49" i="7"/>
  <c r="U28" i="7"/>
  <c r="P38" i="7"/>
  <c r="U89" i="7"/>
  <c r="U20" i="7"/>
  <c r="U9" i="7"/>
  <c r="P88" i="7"/>
  <c r="P138" i="7"/>
  <c r="U58" i="7"/>
  <c r="P83" i="7"/>
  <c r="P48" i="7"/>
  <c r="P28" i="7"/>
  <c r="P139" i="7"/>
  <c r="P100" i="7"/>
  <c r="P45" i="7"/>
  <c r="U62" i="7"/>
  <c r="U41" i="7"/>
  <c r="P39" i="7"/>
  <c r="P37" i="7"/>
  <c r="U17" i="7"/>
  <c r="U37" i="7"/>
  <c r="P156" i="7"/>
  <c r="P29" i="7"/>
  <c r="U156" i="7"/>
  <c r="P137" i="7"/>
  <c r="P65" i="7"/>
  <c r="U30" i="7"/>
  <c r="P64" i="7"/>
  <c r="U27" i="7"/>
  <c r="P96" i="7"/>
  <c r="U65" i="7"/>
  <c r="P158" i="7"/>
  <c r="U96" i="7"/>
  <c r="U18" i="7"/>
  <c r="U87" i="7"/>
  <c r="U57" i="7"/>
  <c r="P76" i="7"/>
  <c r="P18" i="7"/>
  <c r="P63" i="7"/>
  <c r="P87" i="7"/>
  <c r="U79" i="7"/>
  <c r="P23" i="7"/>
  <c r="P75" i="7"/>
  <c r="U125" i="7"/>
  <c r="P35" i="7"/>
  <c r="P46" i="7"/>
  <c r="U90" i="7"/>
  <c r="P10" i="7"/>
  <c r="P11" i="7"/>
  <c r="U46" i="7"/>
  <c r="U61" i="7"/>
  <c r="P61" i="7"/>
  <c r="P26" i="7"/>
  <c r="U26" i="7"/>
  <c r="U136" i="7"/>
  <c r="U31" i="7"/>
  <c r="P32" i="7"/>
  <c r="P90" i="7"/>
  <c r="U154" i="7"/>
  <c r="U64" i="7"/>
  <c r="P93" i="7"/>
  <c r="H3" i="9"/>
  <c r="P81" i="7"/>
  <c r="P135" i="7"/>
  <c r="P74" i="7"/>
  <c r="P123" i="7"/>
  <c r="U123" i="7"/>
  <c r="P157" i="7"/>
  <c r="U157" i="7"/>
  <c r="P92" i="7"/>
  <c r="U92" i="7"/>
  <c r="P12" i="7"/>
  <c r="U12" i="7"/>
  <c r="U59" i="7"/>
  <c r="P20" i="7"/>
  <c r="P22" i="7"/>
  <c r="U22" i="7"/>
  <c r="P77" i="7"/>
  <c r="P40" i="7"/>
  <c r="U40" i="7"/>
  <c r="P36" i="7"/>
  <c r="U36" i="7"/>
  <c r="P21" i="7"/>
  <c r="P44" i="7"/>
  <c r="U44" i="7"/>
  <c r="P14" i="7"/>
  <c r="U14" i="7"/>
  <c r="U10" i="7"/>
  <c r="P19" i="7"/>
  <c r="P108" i="7"/>
  <c r="P132" i="7"/>
  <c r="P111" i="7"/>
  <c r="U19" i="7"/>
  <c r="P98" i="7"/>
  <c r="U98" i="7"/>
  <c r="P112" i="7"/>
  <c r="P114" i="7"/>
  <c r="U132" i="7"/>
  <c r="P116" i="7"/>
  <c r="P129" i="7"/>
  <c r="U129" i="7"/>
  <c r="P113" i="7"/>
  <c r="P103" i="7"/>
  <c r="U103" i="7"/>
  <c r="U131" i="7"/>
  <c r="P131" i="7"/>
  <c r="P110" i="7"/>
  <c r="P119" i="7"/>
  <c r="U119" i="7"/>
  <c r="P82" i="7"/>
  <c r="P109" i="7"/>
  <c r="P115" i="7"/>
  <c r="P121" i="7"/>
  <c r="U121" i="7"/>
  <c r="P99" i="7"/>
  <c r="P127" i="7"/>
  <c r="P122" i="7"/>
  <c r="U122" i="7"/>
  <c r="P128" i="7"/>
  <c r="U128" i="7"/>
  <c r="P97" i="7"/>
  <c r="U97" i="7"/>
  <c r="P34" i="7"/>
  <c r="U34" i="7"/>
  <c r="P130" i="7"/>
  <c r="U130" i="7"/>
  <c r="P102" i="7"/>
  <c r="U102" i="7"/>
  <c r="U127" i="7"/>
  <c r="P101" i="7"/>
  <c r="U101" i="7"/>
  <c r="P124" i="7"/>
  <c r="P120" i="7"/>
  <c r="U95" i="7"/>
  <c r="P95" i="7"/>
  <c r="I3" i="9"/>
  <c r="P126" i="7"/>
  <c r="P4" i="7" l="1"/>
  <c r="Q4" i="7"/>
  <c r="V9" i="7"/>
  <c r="V10" i="7" s="1"/>
  <c r="V11" i="7" s="1"/>
  <c r="V12" i="7" s="1"/>
  <c r="V13" i="7" s="1"/>
  <c r="V14" i="7" s="1"/>
  <c r="V16" i="7" s="1"/>
  <c r="V17" i="7" s="1"/>
  <c r="V18" i="7" s="1"/>
  <c r="V19" i="7" s="1"/>
  <c r="V20" i="7" s="1"/>
  <c r="V21" i="7" s="1"/>
  <c r="V22" i="7" s="1"/>
  <c r="V23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3" i="7" s="1"/>
  <c r="V44" i="7" s="1"/>
  <c r="V45" i="7" s="1"/>
  <c r="V46" i="7" s="1"/>
  <c r="V47" i="7" s="1"/>
  <c r="V48" i="7" s="1"/>
  <c r="V49" i="7" s="1"/>
  <c r="V52" i="7" s="1"/>
  <c r="V154" i="7" s="1"/>
  <c r="V156" i="7" s="1"/>
  <c r="V157" i="7" s="1"/>
  <c r="V158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G17" i="11"/>
  <c r="G19" i="11" s="1"/>
</calcChain>
</file>

<file path=xl/sharedStrings.xml><?xml version="1.0" encoding="utf-8"?>
<sst xmlns="http://schemas.openxmlformats.org/spreadsheetml/2006/main" count="4625" uniqueCount="2373">
  <si>
    <t>Price without VAT</t>
  </si>
  <si>
    <t>black</t>
  </si>
  <si>
    <t>white</t>
  </si>
  <si>
    <t>blue</t>
  </si>
  <si>
    <t xml:space="preserve">Sum </t>
  </si>
  <si>
    <t>kg</t>
  </si>
  <si>
    <t>sum kg</t>
  </si>
  <si>
    <t>EUR</t>
  </si>
  <si>
    <t>NEW</t>
  </si>
  <si>
    <t>red</t>
  </si>
  <si>
    <t>SUM</t>
  </si>
  <si>
    <t>ordered</t>
  </si>
  <si>
    <t>Sum SETS</t>
  </si>
  <si>
    <t>green</t>
  </si>
  <si>
    <t>pink</t>
  </si>
  <si>
    <t>izdelek</t>
  </si>
  <si>
    <t>purple</t>
  </si>
  <si>
    <t>SIMPL VOLUMES</t>
  </si>
  <si>
    <t>orange</t>
  </si>
  <si>
    <t>sum set</t>
  </si>
  <si>
    <t>sum KOS</t>
  </si>
  <si>
    <t>mali vol</t>
  </si>
  <si>
    <t>veliki</t>
  </si>
  <si>
    <t>noži</t>
  </si>
  <si>
    <t>polies/g</t>
  </si>
  <si>
    <t>sajn/g</t>
  </si>
  <si>
    <t>posip/g</t>
  </si>
  <si>
    <t>sum</t>
  </si>
  <si>
    <t>barva kg</t>
  </si>
  <si>
    <t>posip/kg</t>
  </si>
  <si>
    <t>polies/kg</t>
  </si>
  <si>
    <t>sajn/kg</t>
  </si>
  <si>
    <t>pigment kg</t>
  </si>
  <si>
    <t>unit navadne</t>
  </si>
  <si>
    <t>unitke</t>
  </si>
  <si>
    <t>DISCOUNT</t>
  </si>
  <si>
    <t>%</t>
  </si>
  <si>
    <t>Sum pieces</t>
  </si>
  <si>
    <t>SIMPL WOODEN VOLUMES</t>
  </si>
  <si>
    <t xml:space="preserve">SUM without vat </t>
  </si>
  <si>
    <t>SUM wtihout vat</t>
  </si>
  <si>
    <t>yellow</t>
  </si>
  <si>
    <t xml:space="preserve"> </t>
  </si>
  <si>
    <t>Costumer:</t>
  </si>
  <si>
    <t>Delivery address:</t>
  </si>
  <si>
    <t>c</t>
  </si>
  <si>
    <t>formula</t>
  </si>
  <si>
    <t>suma</t>
  </si>
  <si>
    <t>plošče/kos</t>
  </si>
  <si>
    <t xml:space="preserve">360LINE D.O.O.         BAČ 49A                       SI- 6253 KNEŽAK     VAT: SI32177330    </t>
  </si>
  <si>
    <t>WHITE</t>
  </si>
  <si>
    <t>plosce/m2</t>
  </si>
  <si>
    <t>grey</t>
  </si>
  <si>
    <t>št.naročila:</t>
  </si>
  <si>
    <t>SET</t>
  </si>
  <si>
    <t>Responsable for packing:</t>
  </si>
  <si>
    <t>Palette No.:</t>
  </si>
  <si>
    <t>Date:</t>
  </si>
  <si>
    <t>Dimensions:</t>
  </si>
  <si>
    <t>Name:</t>
  </si>
  <si>
    <t>Signature:</t>
  </si>
  <si>
    <t>stranka:</t>
  </si>
  <si>
    <t>PAKIRANJE</t>
  </si>
  <si>
    <t>ODGOVOREN ZA PAKIRANJE IN ODPREMO:</t>
  </si>
  <si>
    <t>ime in priimek</t>
  </si>
  <si>
    <t>podpis</t>
  </si>
  <si>
    <t>datum SPAKIRANO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</si>
  <si>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</si>
  <si>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</si>
  <si>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</si>
  <si>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</si>
  <si>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</si>
  <si>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</si>
  <si>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</si>
  <si>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</si>
  <si>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spakirano</t>
  </si>
  <si>
    <t>360 volumes</t>
  </si>
  <si>
    <t>LYNX wood</t>
  </si>
  <si>
    <t>360 grifi (PU)</t>
  </si>
  <si>
    <t>360 hangboards</t>
  </si>
  <si>
    <t>READY volumes</t>
  </si>
  <si>
    <t>360 accessories</t>
  </si>
  <si>
    <t>READY  wood</t>
  </si>
  <si>
    <t>SIMPL wood</t>
  </si>
  <si>
    <t>SO ILL wood</t>
  </si>
  <si>
    <t>TTC (les+grifi)</t>
  </si>
  <si>
    <t>ROCK CITY wood</t>
  </si>
  <si>
    <t>TENTOMEN vol.</t>
  </si>
  <si>
    <t>PALETA Z ŽIGOM</t>
  </si>
  <si>
    <t>DA</t>
  </si>
  <si>
    <t>NE</t>
  </si>
  <si>
    <t>mint</t>
  </si>
  <si>
    <t>deep rose</t>
  </si>
  <si>
    <t>60x29x10 cm, 70x29x10 cm</t>
  </si>
  <si>
    <t>80x30x16 cm, 90x30x16 cm</t>
  </si>
  <si>
    <t>100x30x18 cm</t>
  </si>
  <si>
    <t>120x60x19 cm</t>
  </si>
  <si>
    <t>109x64x20 cm</t>
  </si>
  <si>
    <t>67x20x12 cm</t>
  </si>
  <si>
    <t>209x61 cm</t>
  </si>
  <si>
    <t>77x23 cm</t>
  </si>
  <si>
    <t>107x28 cm</t>
  </si>
  <si>
    <t>132x36 cm</t>
  </si>
  <si>
    <t>158x42 cm</t>
  </si>
  <si>
    <t>180x65 cm</t>
  </si>
  <si>
    <t>193x79 cm</t>
  </si>
  <si>
    <t>112x50 cm</t>
  </si>
  <si>
    <t>142x70 cm</t>
  </si>
  <si>
    <t>170x85 cm</t>
  </si>
  <si>
    <t>2x 193x63x50,5 cm</t>
  </si>
  <si>
    <t>80x40x22 cm</t>
  </si>
  <si>
    <t>89x45x26 cm</t>
  </si>
  <si>
    <t>98x52x31 cm</t>
  </si>
  <si>
    <t>108x58x36 cm</t>
  </si>
  <si>
    <t>117x64x45 cm</t>
  </si>
  <si>
    <t>110x65x25 cm, 72x34x17 cm</t>
  </si>
  <si>
    <t>130x85x29 cm, 72x34x17 cm</t>
  </si>
  <si>
    <t>120x60x20 cm</t>
  </si>
  <si>
    <t>2x 120x60x20 cm</t>
  </si>
  <si>
    <t>3x 120x60x20 cm</t>
  </si>
  <si>
    <t>55x24x12 cm</t>
  </si>
  <si>
    <t>121x86x31 cm</t>
  </si>
  <si>
    <t>175x50 cm</t>
  </si>
  <si>
    <t>175x55 cm</t>
  </si>
  <si>
    <t>55X10 cm</t>
  </si>
  <si>
    <t>78x12 cm</t>
  </si>
  <si>
    <t>107x16 cm</t>
  </si>
  <si>
    <t>130x20 cm</t>
  </si>
  <si>
    <t>157x23 cm</t>
  </si>
  <si>
    <t>95x18 cm</t>
  </si>
  <si>
    <t>128x25 cm</t>
  </si>
  <si>
    <t>2x 112,5x14,5x4,5 cm</t>
  </si>
  <si>
    <t>57x6x2 cm</t>
  </si>
  <si>
    <t xml:space="preserve">26x6x2 cm </t>
  </si>
  <si>
    <t>26x6x1,2 cm</t>
  </si>
  <si>
    <t>26x9x2 cm</t>
  </si>
  <si>
    <t>30x11x4,5 cm</t>
  </si>
  <si>
    <t>29x19x2 cm</t>
  </si>
  <si>
    <t>28x19x4,5 cm</t>
  </si>
  <si>
    <t>90x60 cm</t>
  </si>
  <si>
    <t>120x85 cm</t>
  </si>
  <si>
    <t>35x35x36 cm</t>
  </si>
  <si>
    <t>50x50x53 cm</t>
  </si>
  <si>
    <t>64x64x70 cm</t>
  </si>
  <si>
    <t>80x80x87 cm</t>
  </si>
  <si>
    <t>60x20x12 cm</t>
  </si>
  <si>
    <t>60x15x4 cm</t>
  </si>
  <si>
    <t>60x25x4 cm</t>
  </si>
  <si>
    <t>60x35x4 cm</t>
  </si>
  <si>
    <t>60x45x4 cm</t>
  </si>
  <si>
    <t>120x30x4 cm</t>
  </si>
  <si>
    <t>168x85x44x27,5 cm</t>
  </si>
  <si>
    <t>158x297x40 cm</t>
  </si>
  <si>
    <t>197x140x56 cm</t>
  </si>
  <si>
    <t>152x127x56 cm</t>
  </si>
  <si>
    <t>200x90x40 cm</t>
  </si>
  <si>
    <t>145x117x60 cm</t>
  </si>
  <si>
    <t>200x120x85 cm</t>
  </si>
  <si>
    <t>75x22 cm</t>
  </si>
  <si>
    <t>36,5x12 cm</t>
  </si>
  <si>
    <t>37x12 cm</t>
  </si>
  <si>
    <t>3x 63x27x12 cm</t>
  </si>
  <si>
    <t>2x 72x34x17 cm</t>
  </si>
  <si>
    <t>stranka</t>
  </si>
  <si>
    <t>št.naročila</t>
  </si>
  <si>
    <t>LYNX volumes</t>
  </si>
  <si>
    <t>ARTLINE PU</t>
  </si>
  <si>
    <t>INDOOR VOLUMES</t>
  </si>
  <si>
    <t>deep orange</t>
  </si>
  <si>
    <t>norma</t>
  </si>
  <si>
    <t>SUM:</t>
  </si>
  <si>
    <t>Production quota pet set</t>
  </si>
  <si>
    <t xml:space="preserve">Ordered production quota </t>
  </si>
  <si>
    <t>sum kos</t>
  </si>
  <si>
    <t>sum kos norma</t>
  </si>
  <si>
    <t>Sum kg</t>
  </si>
  <si>
    <t>VEZI volumes</t>
  </si>
  <si>
    <t>M</t>
  </si>
  <si>
    <t>L</t>
  </si>
  <si>
    <t>XL</t>
  </si>
  <si>
    <t>2XL</t>
  </si>
  <si>
    <t>3XL</t>
  </si>
  <si>
    <t>4XL</t>
  </si>
  <si>
    <t>S-XL</t>
  </si>
  <si>
    <t>L-XL</t>
  </si>
  <si>
    <t>M-L</t>
  </si>
  <si>
    <t>18x6x1,5 cm</t>
  </si>
  <si>
    <t>2x 62,5x42x12 cm</t>
  </si>
  <si>
    <t>4x  32x16x6 cm</t>
  </si>
  <si>
    <t>2x 60x60x20 cm</t>
  </si>
  <si>
    <t>61x61x32x20 cm, 58x29x19 cm</t>
  </si>
  <si>
    <t>4x 25,5x18,5x12 cm</t>
  </si>
  <si>
    <t>3x 37x18,5x12 cm</t>
  </si>
  <si>
    <t>3x 108x41x27 cm</t>
  </si>
  <si>
    <t>2x 110x29x19 cm</t>
  </si>
  <si>
    <t>2x 95x29x19 cm</t>
  </si>
  <si>
    <t>2x 134x41x27 cm</t>
  </si>
  <si>
    <t>2x 161x41x27 cm</t>
  </si>
  <si>
    <t>4x 74x29x19 cm</t>
  </si>
  <si>
    <t>3x 75x29x19 cm</t>
  </si>
  <si>
    <t>3x 58x29x19 cm</t>
  </si>
  <si>
    <t>4x 40x29x19 cm</t>
  </si>
  <si>
    <t>4x 23x29x19 cm</t>
  </si>
  <si>
    <t>2x 53x8x16 cm</t>
  </si>
  <si>
    <t>2x 46x8x11 cm</t>
  </si>
  <si>
    <t>2x 25x8x11 cm</t>
  </si>
  <si>
    <t>2x 88x8x11 cm</t>
  </si>
  <si>
    <t>2x 40x8x8 cm</t>
  </si>
  <si>
    <t>2x 25x8x8 cm</t>
  </si>
  <si>
    <t>2x 115x115x45 cm</t>
  </si>
  <si>
    <t xml:space="preserve">2x 23x23x18 cm        </t>
  </si>
  <si>
    <t>120x120x57 cm,    40x40x20 cm</t>
  </si>
  <si>
    <t>50x50x17 cm,     50x50x12 cm,   30x30x20 cm,    22x22x14 cm</t>
  </si>
  <si>
    <t>50x50x8 cm,      50x50x20 cm,     37x37x24 cm,    17x17x10 cm</t>
  </si>
  <si>
    <t>17x17x10 cm,   23x23x15 cm,   30x30x20 cm,   37x37x24 cm</t>
  </si>
  <si>
    <t>50x50x12 cm,   50x50x20 cm</t>
  </si>
  <si>
    <t>50x50x8 cm,   50x50x17 cm</t>
  </si>
  <si>
    <t>2x 70x40 cm</t>
  </si>
  <si>
    <t>3x 50x25 cm</t>
  </si>
  <si>
    <t>4x 40x19 cm</t>
  </si>
  <si>
    <t>5x 30x15 cm</t>
  </si>
  <si>
    <t>3x 57,5x14,5x4,5 cm</t>
  </si>
  <si>
    <t>2x 30,5x6,5x1,2 cm, 
24x6,5x1,2 cm,  19x6,5x1,2 cm, 15,5x6,5x1,2 cm,  12,5x6,5x1,2 cm</t>
  </si>
  <si>
    <t>26x18x9 cm, 36x18x9 cm, 49x18x9 cm, 69x18x9 cm, 114x18x9 cm</t>
  </si>
  <si>
    <t>2x 32,5x28,5x14 cm</t>
  </si>
  <si>
    <t xml:space="preserve">2x 107x33x27 cm           </t>
  </si>
  <si>
    <t xml:space="preserve">2x 97x28x24 cm           </t>
  </si>
  <si>
    <t xml:space="preserve">2x 88x24x21 cm           </t>
  </si>
  <si>
    <t xml:space="preserve">2x 80x19x19 cm           </t>
  </si>
  <si>
    <t xml:space="preserve">2x 71x16x16 cm.        </t>
  </si>
  <si>
    <t xml:space="preserve">63x27x12 cm,  72x34x17 cm,  80x40x22 cm,   89x45x26 cm   </t>
  </si>
  <si>
    <t>2x 84x43 cm</t>
  </si>
  <si>
    <t>3x 56x29 cm</t>
  </si>
  <si>
    <t>4x 42x22 cm</t>
  </si>
  <si>
    <t>4x 41x12 cm</t>
  </si>
  <si>
    <t>3x 54x15 cm</t>
  </si>
  <si>
    <t>2x 77x23 cm</t>
  </si>
  <si>
    <t>5x 28x7 cm</t>
  </si>
  <si>
    <t>10x 18x6 cm</t>
  </si>
  <si>
    <t>4x 28,5x9,5x4,5 cm</t>
  </si>
  <si>
    <t>feature</t>
  </si>
  <si>
    <t>pinch</t>
  </si>
  <si>
    <t>positive</t>
  </si>
  <si>
    <t>edge</t>
  </si>
  <si>
    <t>jug</t>
  </si>
  <si>
    <t>5x 24x11x4,5 cm</t>
  </si>
  <si>
    <t>2x 54x22x9 cm</t>
  </si>
  <si>
    <t>68x25x9 Cm</t>
  </si>
  <si>
    <t>117x22x10 cm</t>
  </si>
  <si>
    <t>185x22x10 cm</t>
  </si>
  <si>
    <t>185x37x19 cm</t>
  </si>
  <si>
    <t>110x61x18 cm</t>
  </si>
  <si>
    <t>screw-ons</t>
  </si>
  <si>
    <t>screws
50 mm</t>
  </si>
  <si>
    <t>screws 
70 mm</t>
  </si>
  <si>
    <t>screw 
longer mm</t>
  </si>
  <si>
    <t>18x6x6 cm, 
25x18x2 cm, 
30x18x2 cm, 
44x36x4 cm,  
 57x36x4 cm, 
  71x36x4 cm</t>
  </si>
  <si>
    <t>2x 47,5x18,5x12 cm,
52x42x13 cm</t>
  </si>
  <si>
    <t>Sum price without VAT</t>
  </si>
  <si>
    <t>S</t>
  </si>
  <si>
    <t>FLAT</t>
  </si>
  <si>
    <t>CLASSIC</t>
  </si>
  <si>
    <t>TRAPEZ</t>
  </si>
  <si>
    <t>L, XL</t>
  </si>
  <si>
    <t>L, 2XL</t>
  </si>
  <si>
    <t>PRISMS</t>
  </si>
  <si>
    <t>INCUT</t>
  </si>
  <si>
    <t>WANNABES</t>
  </si>
  <si>
    <t>S-L</t>
  </si>
  <si>
    <t>XS-S</t>
  </si>
  <si>
    <t>SQUARES</t>
  </si>
  <si>
    <t>S-M</t>
  </si>
  <si>
    <t>WHEELS</t>
  </si>
  <si>
    <t>DUCKS</t>
  </si>
  <si>
    <t>HUGE-IES</t>
  </si>
  <si>
    <t>BOWS</t>
  </si>
  <si>
    <t>ARETES</t>
  </si>
  <si>
    <t>ID</t>
  </si>
  <si>
    <t>SIZE</t>
  </si>
  <si>
    <t>DIMENSIONS</t>
  </si>
  <si>
    <t>TYPE</t>
  </si>
  <si>
    <t>T-NUTS</t>
  </si>
  <si>
    <t>FIXING</t>
  </si>
  <si>
    <t>PRICE WITHOUT VAT</t>
  </si>
  <si>
    <t>PCS. IN SET</t>
  </si>
  <si>
    <t>M, XL</t>
  </si>
  <si>
    <t xml:space="preserve">Sum pcs. by colour: </t>
  </si>
  <si>
    <t>DEEP ORANGE          RAL 2011</t>
  </si>
  <si>
    <t>BLACK      RAL 9005</t>
  </si>
  <si>
    <t xml:space="preserve">RED          RAL 3000 </t>
  </si>
  <si>
    <t xml:space="preserve">YELLOW   RAL 1018 </t>
  </si>
  <si>
    <t>BLUE         RAL 5015</t>
  </si>
  <si>
    <t>GREEN    RAL 6018</t>
  </si>
  <si>
    <t>ORANGE RAL 1033</t>
  </si>
  <si>
    <t>PINK         RAL 4003</t>
  </si>
  <si>
    <t>GREY       RAL 7001</t>
  </si>
  <si>
    <t>MINT   RAL6027</t>
  </si>
  <si>
    <t>DEEP ROSE RAL4008</t>
  </si>
  <si>
    <r>
      <t xml:space="preserve">PURPLE      </t>
    </r>
    <r>
      <rPr>
        <sz val="12"/>
        <color theme="0"/>
        <rFont val="Calibri"/>
        <family val="2"/>
        <scheme val="minor"/>
      </rPr>
      <t>S4050-R60B/M</t>
    </r>
  </si>
  <si>
    <t>SUM of pcs.</t>
  </si>
  <si>
    <t>SCREW-ON ORDER TOTAL</t>
  </si>
  <si>
    <t>50mm</t>
  </si>
  <si>
    <t>70mm</t>
  </si>
  <si>
    <t xml:space="preserve">longer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</si>
  <si>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</si>
  <si>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</si>
  <si>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</si>
  <si>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</si>
  <si>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</si>
  <si>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</si>
  <si>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</si>
  <si>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</si>
  <si>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</si>
  <si>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118x24x9 cm</t>
  </si>
  <si>
    <t>187x24x9 cm</t>
  </si>
  <si>
    <t>3x 55x24x9 cm</t>
  </si>
  <si>
    <t>187x34x9 cm</t>
  </si>
  <si>
    <t>SIMPL-11A</t>
  </si>
  <si>
    <t>SIMPL-11B</t>
  </si>
  <si>
    <t>SIMPL-11C</t>
  </si>
  <si>
    <t>SIMPL-11D</t>
  </si>
  <si>
    <t>SIMPL-11E</t>
  </si>
  <si>
    <t>SIMPL-11F</t>
  </si>
  <si>
    <t>SIMPL-11G</t>
  </si>
  <si>
    <t>SIMPL-1A</t>
  </si>
  <si>
    <t>SIMPL-1B</t>
  </si>
  <si>
    <t>SIMPL-1C</t>
  </si>
  <si>
    <t>SIMPL-1D</t>
  </si>
  <si>
    <t>SIMPL-1E</t>
  </si>
  <si>
    <t>SIMPL-1F</t>
  </si>
  <si>
    <t>SIMPL-1G</t>
  </si>
  <si>
    <t>SIMPL-1H</t>
  </si>
  <si>
    <t>SIMPL-1I</t>
  </si>
  <si>
    <t>SIMPL-1K</t>
  </si>
  <si>
    <t>SIMPL-2A</t>
  </si>
  <si>
    <t>SIMPL-2B</t>
  </si>
  <si>
    <t>SIMPL-2C</t>
  </si>
  <si>
    <t>SIMPL-2D</t>
  </si>
  <si>
    <t>SIMPL-2E</t>
  </si>
  <si>
    <t>SIMPL-2F</t>
  </si>
  <si>
    <t>SIMPL-2G</t>
  </si>
  <si>
    <t>SIMPL-2H</t>
  </si>
  <si>
    <t>SIMPL-3A</t>
  </si>
  <si>
    <t>SIMPL-3B</t>
  </si>
  <si>
    <t>SIMPL-3C</t>
  </si>
  <si>
    <t>SIMPL-3D</t>
  </si>
  <si>
    <t>SIMPL-3E</t>
  </si>
  <si>
    <t>SIMPL-3F</t>
  </si>
  <si>
    <t>SIMPL-3G</t>
  </si>
  <si>
    <t>SIMPL-3H</t>
  </si>
  <si>
    <t>SIMPL-3I</t>
  </si>
  <si>
    <t>SIMPL-3J</t>
  </si>
  <si>
    <t>SIMPL-3K</t>
  </si>
  <si>
    <t>SIMPL-3L</t>
  </si>
  <si>
    <t>SIMPL-3M</t>
  </si>
  <si>
    <t>SIMPL-3N</t>
  </si>
  <si>
    <t>SIMPL-3O</t>
  </si>
  <si>
    <t>SIMPL-3P</t>
  </si>
  <si>
    <t>SIMPL-3R</t>
  </si>
  <si>
    <t>SIMPL-4A</t>
  </si>
  <si>
    <t>SIMPL-4B</t>
  </si>
  <si>
    <t>SIMPL-4C</t>
  </si>
  <si>
    <t>SIMPL-4D</t>
  </si>
  <si>
    <t>SIMPL-4E</t>
  </si>
  <si>
    <t>SIMPL-4F</t>
  </si>
  <si>
    <t>SIMPL-4G</t>
  </si>
  <si>
    <t>SIMPL-4H</t>
  </si>
  <si>
    <t>SIMPL-4I</t>
  </si>
  <si>
    <t>SIMPL-4M</t>
  </si>
  <si>
    <t>SIMPL-4N</t>
  </si>
  <si>
    <t>SIMPL-4O</t>
  </si>
  <si>
    <t>SIMPL-5A</t>
  </si>
  <si>
    <t>SIMPL-5B</t>
  </si>
  <si>
    <t>SIMPL-5C</t>
  </si>
  <si>
    <t>SIMPL-5E</t>
  </si>
  <si>
    <t>SIMPL-5F</t>
  </si>
  <si>
    <t>SIMPL-5D</t>
  </si>
  <si>
    <t>SIMPL-5G</t>
  </si>
  <si>
    <t>SIMPL-5H</t>
  </si>
  <si>
    <t>SIMPL-5I</t>
  </si>
  <si>
    <t>SIMPL-5J</t>
  </si>
  <si>
    <t>SIMPL-5K</t>
  </si>
  <si>
    <t>SIMPL-5L</t>
  </si>
  <si>
    <t>SIMPL-5M</t>
  </si>
  <si>
    <t>SIMPL-5N</t>
  </si>
  <si>
    <t>SIMPL-5O</t>
  </si>
  <si>
    <t>SIMPL-6A</t>
  </si>
  <si>
    <t>SIMPL-6B</t>
  </si>
  <si>
    <t>SIMPL-6C</t>
  </si>
  <si>
    <t>SIMPL-6D</t>
  </si>
  <si>
    <t>SIMPL-6E</t>
  </si>
  <si>
    <t>SIMPL-6F</t>
  </si>
  <si>
    <t>SIMPL-6G</t>
  </si>
  <si>
    <t>SIMPL-6H</t>
  </si>
  <si>
    <t>SIMPL-6I</t>
  </si>
  <si>
    <t>SIMPL-6J</t>
  </si>
  <si>
    <t>SIMPL-6K</t>
  </si>
  <si>
    <t>SIMPL-6L</t>
  </si>
  <si>
    <t>SIMPL-6M</t>
  </si>
  <si>
    <t>SIMPL-7A</t>
  </si>
  <si>
    <t>SIMPL-7B</t>
  </si>
  <si>
    <t>SIMPL-7C</t>
  </si>
  <si>
    <t>SIMPL-7D</t>
  </si>
  <si>
    <t>SIMPL-7E</t>
  </si>
  <si>
    <t>SIMPL-7F</t>
  </si>
  <si>
    <t>SIMPL-7G</t>
  </si>
  <si>
    <t>SIMPL-7H</t>
  </si>
  <si>
    <t>SIMPL-7I</t>
  </si>
  <si>
    <t>SIMPL-7J</t>
  </si>
  <si>
    <t>SIMPL-7K</t>
  </si>
  <si>
    <t>SIMPL-7L</t>
  </si>
  <si>
    <t>SIMPL-7M</t>
  </si>
  <si>
    <t>SIMPL-7N</t>
  </si>
  <si>
    <t>SIMPL-7O</t>
  </si>
  <si>
    <t>SIMPL-7P</t>
  </si>
  <si>
    <t>SIMPL-7R</t>
  </si>
  <si>
    <t>SIMPL-7S</t>
  </si>
  <si>
    <t>SIMPL-8A</t>
  </si>
  <si>
    <t>SIMPL-8B</t>
  </si>
  <si>
    <t>SIMPL-8C</t>
  </si>
  <si>
    <t>SIMPL-8D</t>
  </si>
  <si>
    <t>SIMPL-8E</t>
  </si>
  <si>
    <t>SIMPL-8F</t>
  </si>
  <si>
    <t>SIMPL-8G</t>
  </si>
  <si>
    <t>SIMPL-8H</t>
  </si>
  <si>
    <t>SIMPL-8I</t>
  </si>
  <si>
    <t>SIMPL-8J</t>
  </si>
  <si>
    <t>SIMPL-8K</t>
  </si>
  <si>
    <t>SIMPL-8L</t>
  </si>
  <si>
    <t>SIMPL-9A</t>
  </si>
  <si>
    <t>SIMPL-9B</t>
  </si>
  <si>
    <t>SIMPL-9C</t>
  </si>
  <si>
    <t>SIMPL-9D</t>
  </si>
  <si>
    <t>SIMPL-9E</t>
  </si>
  <si>
    <t>SIMPL-9F</t>
  </si>
  <si>
    <t>SIMPL-9G</t>
  </si>
  <si>
    <t>SIMPL-9H</t>
  </si>
  <si>
    <t>SIMPL-9I</t>
  </si>
  <si>
    <t>SIMPL-9J</t>
  </si>
  <si>
    <t>SIMPL-9K</t>
  </si>
  <si>
    <t>SIMPL-9L</t>
  </si>
  <si>
    <t>SIMPL-9M</t>
  </si>
  <si>
    <t>SIMPL-9N</t>
  </si>
  <si>
    <t>SIMPL-9O</t>
  </si>
  <si>
    <t>SIMPL-10A</t>
  </si>
  <si>
    <t>SIMPL-10B</t>
  </si>
  <si>
    <t>SIMPL-10C</t>
  </si>
  <si>
    <t>SIMPL-10D</t>
  </si>
  <si>
    <t>SIMPL-10E</t>
  </si>
  <si>
    <t>SIMPL-10F</t>
  </si>
  <si>
    <t>SIMPL-10G</t>
  </si>
  <si>
    <t>SIMPL-11H</t>
  </si>
  <si>
    <t>SIMPL-11I</t>
  </si>
  <si>
    <t>SIMPL-12A</t>
  </si>
  <si>
    <t>SIMPL-12B</t>
  </si>
  <si>
    <t>SIMPL-12C</t>
  </si>
  <si>
    <t>SIMPL-12D</t>
  </si>
  <si>
    <t>SIMPL-12E</t>
  </si>
  <si>
    <t>SIMPL-12F</t>
  </si>
  <si>
    <t>SIMPL-12G</t>
  </si>
  <si>
    <t>GRP ORDER LIST</t>
  </si>
  <si>
    <t>GRP - SUMMARY</t>
  </si>
  <si>
    <t>DIFF GRP</t>
  </si>
  <si>
    <t>Barva</t>
  </si>
  <si>
    <t>PU/non PU</t>
  </si>
  <si>
    <t>ŠIFRA BREZ BARVE</t>
  </si>
  <si>
    <t>SIFRA Z BARVO</t>
  </si>
  <si>
    <t>ŠTEVILO NAROČENIH</t>
  </si>
  <si>
    <t>'SIMPL PLYWOOD'!</t>
  </si>
  <si>
    <t>AE2</t>
  </si>
  <si>
    <t>D:AQ</t>
  </si>
  <si>
    <t>10</t>
  </si>
  <si>
    <t>11</t>
  </si>
  <si>
    <t>12</t>
  </si>
  <si>
    <t>13</t>
  </si>
  <si>
    <t>D8:AQ8</t>
  </si>
  <si>
    <t>SIMPL-10A-01</t>
  </si>
  <si>
    <t>SIMPL-10A-02</t>
  </si>
  <si>
    <t>SIMPL-10A-03</t>
  </si>
  <si>
    <t>SIMPL-10A-04</t>
  </si>
  <si>
    <t>SIMPL-10A-05</t>
  </si>
  <si>
    <t>SIMPL-10A-06</t>
  </si>
  <si>
    <t>SIMPL-10A-07</t>
  </si>
  <si>
    <t>SIMPL-10A-08</t>
  </si>
  <si>
    <t>SIMPL-10A-09</t>
  </si>
  <si>
    <t>SIMPL-10A-10</t>
  </si>
  <si>
    <t>SIMPL-10A-11</t>
  </si>
  <si>
    <t>SIMPL-10A-12</t>
  </si>
  <si>
    <t>SIMPL-10A-13</t>
  </si>
  <si>
    <t>SIMPL-10A-100</t>
  </si>
  <si>
    <t>SIMPL-10B-01</t>
  </si>
  <si>
    <t>SIMPL-10B-02</t>
  </si>
  <si>
    <t>SIMPL-10B-03</t>
  </si>
  <si>
    <t>SIMPL-10B-04</t>
  </si>
  <si>
    <t>SIMPL-10B-05</t>
  </si>
  <si>
    <t>SIMPL-10B-06</t>
  </si>
  <si>
    <t>SIMPL-10B-07</t>
  </si>
  <si>
    <t>SIMPL-10B-08</t>
  </si>
  <si>
    <t>SIMPL-10B-09</t>
  </si>
  <si>
    <t>SIMPL-10B-10</t>
  </si>
  <si>
    <t>SIMPL-10B-11</t>
  </si>
  <si>
    <t>SIMPL-10B-12</t>
  </si>
  <si>
    <t>SIMPL-10B-13</t>
  </si>
  <si>
    <t>SIMPL-10B-100</t>
  </si>
  <si>
    <t>SIMPL-10C-01</t>
  </si>
  <si>
    <t>SIMPL-10C-02</t>
  </si>
  <si>
    <t>SIMPL-10C-03</t>
  </si>
  <si>
    <t>SIMPL-10C-04</t>
  </si>
  <si>
    <t>SIMPL-10C-05</t>
  </si>
  <si>
    <t>SIMPL-10C-06</t>
  </si>
  <si>
    <t>SIMPL-10C-07</t>
  </si>
  <si>
    <t>SIMPL-10C-08</t>
  </si>
  <si>
    <t>SIMPL-10C-09</t>
  </si>
  <si>
    <t>SIMPL-10C-10</t>
  </si>
  <si>
    <t>SIMPL-10C-11</t>
  </si>
  <si>
    <t>SIMPL-10C-12</t>
  </si>
  <si>
    <t>SIMPL-10C-13</t>
  </si>
  <si>
    <t>SIMPL-10C-100</t>
  </si>
  <si>
    <t>SIMPL-10D-01</t>
  </si>
  <si>
    <t>SIMPL-10D-02</t>
  </si>
  <si>
    <t>SIMPL-10D-03</t>
  </si>
  <si>
    <t>SIMPL-10D-04</t>
  </si>
  <si>
    <t>SIMPL-10D-05</t>
  </si>
  <si>
    <t>SIMPL-10D-06</t>
  </si>
  <si>
    <t>SIMPL-10D-07</t>
  </si>
  <si>
    <t>SIMPL-10D-08</t>
  </si>
  <si>
    <t>SIMPL-10D-09</t>
  </si>
  <si>
    <t>SIMPL-10D-10</t>
  </si>
  <si>
    <t>SIMPL-10D-11</t>
  </si>
  <si>
    <t>SIMPL-10D-12</t>
  </si>
  <si>
    <t>SIMPL-10D-13</t>
  </si>
  <si>
    <t>SIMPL-10D-100</t>
  </si>
  <si>
    <t>SIMPL-10E-01</t>
  </si>
  <si>
    <t>SIMPL-10E-02</t>
  </si>
  <si>
    <t>SIMPL-10E-03</t>
  </si>
  <si>
    <t>SIMPL-10E-04</t>
  </si>
  <si>
    <t>SIMPL-10E-05</t>
  </si>
  <si>
    <t>SIMPL-10E-06</t>
  </si>
  <si>
    <t>SIMPL-10E-07</t>
  </si>
  <si>
    <t>SIMPL-10E-08</t>
  </si>
  <si>
    <t>SIMPL-10E-09</t>
  </si>
  <si>
    <t>SIMPL-10E-10</t>
  </si>
  <si>
    <t>SIMPL-10E-11</t>
  </si>
  <si>
    <t>SIMPL-10E-12</t>
  </si>
  <si>
    <t>SIMPL-10E-13</t>
  </si>
  <si>
    <t>SIMPL-10E-100</t>
  </si>
  <si>
    <t>SIMPL-10F-01</t>
  </si>
  <si>
    <t>SIMPL-10F-02</t>
  </si>
  <si>
    <t>SIMPL-10F-03</t>
  </si>
  <si>
    <t>SIMPL-10F-04</t>
  </si>
  <si>
    <t>SIMPL-10F-05</t>
  </si>
  <si>
    <t>SIMPL-10F-06</t>
  </si>
  <si>
    <t>SIMPL-10F-07</t>
  </si>
  <si>
    <t>SIMPL-10F-08</t>
  </si>
  <si>
    <t>SIMPL-10F-09</t>
  </si>
  <si>
    <t>SIMPL-10F-10</t>
  </si>
  <si>
    <t>SIMPL-10F-11</t>
  </si>
  <si>
    <t>SIMPL-10F-12</t>
  </si>
  <si>
    <t>SIMPL-10F-13</t>
  </si>
  <si>
    <t>SIMPL-10F-100</t>
  </si>
  <si>
    <t>SIMPL-10G-01</t>
  </si>
  <si>
    <t>SIMPL-10G-02</t>
  </si>
  <si>
    <t>SIMPL-10G-03</t>
  </si>
  <si>
    <t>SIMPL-10G-04</t>
  </si>
  <si>
    <t>SIMPL-10G-05</t>
  </si>
  <si>
    <t>SIMPL-10G-06</t>
  </si>
  <si>
    <t>SIMPL-10G-07</t>
  </si>
  <si>
    <t>SIMPL-10G-08</t>
  </si>
  <si>
    <t>SIMPL-10G-09</t>
  </si>
  <si>
    <t>SIMPL-10G-10</t>
  </si>
  <si>
    <t>SIMPL-10G-11</t>
  </si>
  <si>
    <t>SIMPL-10G-12</t>
  </si>
  <si>
    <t>SIMPL-10G-13</t>
  </si>
  <si>
    <t>SIMPL-10G-100</t>
  </si>
  <si>
    <t>SIMPL-11A-01</t>
  </si>
  <si>
    <t>SIMPL-11A-02</t>
  </si>
  <si>
    <t>SIMPL-11A-03</t>
  </si>
  <si>
    <t>SIMPL-11A-04</t>
  </si>
  <si>
    <t>SIMPL-11A-05</t>
  </si>
  <si>
    <t>SIMPL-11A-06</t>
  </si>
  <si>
    <t>SIMPL-11A-07</t>
  </si>
  <si>
    <t>SIMPL-11A-08</t>
  </si>
  <si>
    <t>SIMPL-11A-09</t>
  </si>
  <si>
    <t>SIMPL-11A-10</t>
  </si>
  <si>
    <t>SIMPL-11A-11</t>
  </si>
  <si>
    <t>SIMPL-11A-12</t>
  </si>
  <si>
    <t>SIMPL-11A-13</t>
  </si>
  <si>
    <t>SIMPL-11A-100</t>
  </si>
  <si>
    <t>SIMPL-11B-01</t>
  </si>
  <si>
    <t>SIMPL-11B-02</t>
  </si>
  <si>
    <t>SIMPL-11B-03</t>
  </si>
  <si>
    <t>SIMPL-11B-04</t>
  </si>
  <si>
    <t>SIMPL-11B-05</t>
  </si>
  <si>
    <t>SIMPL-11B-06</t>
  </si>
  <si>
    <t>SIMPL-11B-07</t>
  </si>
  <si>
    <t>SIMPL-11B-08</t>
  </si>
  <si>
    <t>SIMPL-11B-09</t>
  </si>
  <si>
    <t>SIMPL-11B-10</t>
  </si>
  <si>
    <t>SIMPL-11B-11</t>
  </si>
  <si>
    <t>SIMPL-11B-12</t>
  </si>
  <si>
    <t>SIMPL-11B-13</t>
  </si>
  <si>
    <t>SIMPL-11B-100</t>
  </si>
  <si>
    <t>SIMPL-11C-01</t>
  </si>
  <si>
    <t>SIMPL-11C-02</t>
  </si>
  <si>
    <t>SIMPL-11C-03</t>
  </si>
  <si>
    <t>SIMPL-11C-04</t>
  </si>
  <si>
    <t>SIMPL-11C-05</t>
  </si>
  <si>
    <t>SIMPL-11C-06</t>
  </si>
  <si>
    <t>SIMPL-11C-07</t>
  </si>
  <si>
    <t>SIMPL-11C-08</t>
  </si>
  <si>
    <t>SIMPL-11C-09</t>
  </si>
  <si>
    <t>SIMPL-11C-10</t>
  </si>
  <si>
    <t>SIMPL-11C-11</t>
  </si>
  <si>
    <t>SIMPL-11C-12</t>
  </si>
  <si>
    <t>SIMPL-11C-13</t>
  </si>
  <si>
    <t>SIMPL-11C-100</t>
  </si>
  <si>
    <t>SIMPL-11D-01</t>
  </si>
  <si>
    <t>SIMPL-11D-02</t>
  </si>
  <si>
    <t>SIMPL-11D-03</t>
  </si>
  <si>
    <t>SIMPL-11D-04</t>
  </si>
  <si>
    <t>SIMPL-11D-05</t>
  </si>
  <si>
    <t>SIMPL-11D-06</t>
  </si>
  <si>
    <t>SIMPL-11D-07</t>
  </si>
  <si>
    <t>SIMPL-11D-08</t>
  </si>
  <si>
    <t>SIMPL-11D-09</t>
  </si>
  <si>
    <t>SIMPL-11D-10</t>
  </si>
  <si>
    <t>SIMPL-11D-11</t>
  </si>
  <si>
    <t>SIMPL-11D-12</t>
  </si>
  <si>
    <t>SIMPL-11D-13</t>
  </si>
  <si>
    <t>SIMPL-11D-100</t>
  </si>
  <si>
    <t>SIMPL-11E-01</t>
  </si>
  <si>
    <t>SIMPL-11E-02</t>
  </si>
  <si>
    <t>SIMPL-11E-03</t>
  </si>
  <si>
    <t>SIMPL-11E-04</t>
  </si>
  <si>
    <t>SIMPL-11E-05</t>
  </si>
  <si>
    <t>SIMPL-11E-06</t>
  </si>
  <si>
    <t>SIMPL-11E-07</t>
  </si>
  <si>
    <t>SIMPL-11E-08</t>
  </si>
  <si>
    <t>SIMPL-11E-09</t>
  </si>
  <si>
    <t>SIMPL-11E-10</t>
  </si>
  <si>
    <t>SIMPL-11E-11</t>
  </si>
  <si>
    <t>SIMPL-11E-12</t>
  </si>
  <si>
    <t>SIMPL-11E-13</t>
  </si>
  <si>
    <t>SIMPL-11E-100</t>
  </si>
  <si>
    <t>SIMPL-11F-01</t>
  </si>
  <si>
    <t>SIMPL-11F-02</t>
  </si>
  <si>
    <t>SIMPL-11F-03</t>
  </si>
  <si>
    <t>SIMPL-11F-04</t>
  </si>
  <si>
    <t>SIMPL-11F-05</t>
  </si>
  <si>
    <t>SIMPL-11F-06</t>
  </si>
  <si>
    <t>SIMPL-11F-07</t>
  </si>
  <si>
    <t>SIMPL-11F-08</t>
  </si>
  <si>
    <t>SIMPL-11F-09</t>
  </si>
  <si>
    <t>SIMPL-11F-10</t>
  </si>
  <si>
    <t>SIMPL-11F-11</t>
  </si>
  <si>
    <t>SIMPL-11F-12</t>
  </si>
  <si>
    <t>SIMPL-11F-13</t>
  </si>
  <si>
    <t>SIMPL-11F-100</t>
  </si>
  <si>
    <t>SIMPL-11G-01</t>
  </si>
  <si>
    <t>SIMPL-11G-02</t>
  </si>
  <si>
    <t>SIMPL-11G-03</t>
  </si>
  <si>
    <t>SIMPL-11G-04</t>
  </si>
  <si>
    <t>SIMPL-11G-05</t>
  </si>
  <si>
    <t>SIMPL-11G-06</t>
  </si>
  <si>
    <t>SIMPL-11G-07</t>
  </si>
  <si>
    <t>SIMPL-11G-08</t>
  </si>
  <si>
    <t>SIMPL-11G-09</t>
  </si>
  <si>
    <t>SIMPL-11G-10</t>
  </si>
  <si>
    <t>SIMPL-11G-11</t>
  </si>
  <si>
    <t>SIMPL-11G-12</t>
  </si>
  <si>
    <t>SIMPL-11G-13</t>
  </si>
  <si>
    <t>SIMPL-11G-100</t>
  </si>
  <si>
    <t>SIMPL-1A-01</t>
  </si>
  <si>
    <t>SIMPL-1A-02</t>
  </si>
  <si>
    <t>SIMPL-1A-03</t>
  </si>
  <si>
    <t>SIMPL-1A-04</t>
  </si>
  <si>
    <t>SIMPL-1A-05</t>
  </si>
  <si>
    <t>SIMPL-1A-06</t>
  </si>
  <si>
    <t>SIMPL-1A-07</t>
  </si>
  <si>
    <t>SIMPL-1A-08</t>
  </si>
  <si>
    <t>SIMPL-1A-09</t>
  </si>
  <si>
    <t>SIMPL-1A-10</t>
  </si>
  <si>
    <t>SIMPL-1A-11</t>
  </si>
  <si>
    <t>SIMPL-1A-12</t>
  </si>
  <si>
    <t>SIMPL-1A-13</t>
  </si>
  <si>
    <t>SIMPL-1A-100</t>
  </si>
  <si>
    <t>SIMPL-1B-01</t>
  </si>
  <si>
    <t>SIMPL-1B-02</t>
  </si>
  <si>
    <t>SIMPL-1B-03</t>
  </si>
  <si>
    <t>SIMPL-1B-04</t>
  </si>
  <si>
    <t>SIMPL-1B-05</t>
  </si>
  <si>
    <t>SIMPL-1B-06</t>
  </si>
  <si>
    <t>SIMPL-1B-07</t>
  </si>
  <si>
    <t>SIMPL-1B-08</t>
  </si>
  <si>
    <t>SIMPL-1B-09</t>
  </si>
  <si>
    <t>SIMPL-1B-10</t>
  </si>
  <si>
    <t>SIMPL-1B-11</t>
  </si>
  <si>
    <t>SIMPL-1B-12</t>
  </si>
  <si>
    <t>SIMPL-1B-13</t>
  </si>
  <si>
    <t>SIMPL-1B-100</t>
  </si>
  <si>
    <t>SIMPL-1C-01</t>
  </si>
  <si>
    <t>SIMPL-1C-02</t>
  </si>
  <si>
    <t>SIMPL-1C-03</t>
  </si>
  <si>
    <t>SIMPL-1C-04</t>
  </si>
  <si>
    <t>SIMPL-1C-05</t>
  </si>
  <si>
    <t>SIMPL-1C-06</t>
  </si>
  <si>
    <t>SIMPL-1C-07</t>
  </si>
  <si>
    <t>SIMPL-1C-08</t>
  </si>
  <si>
    <t>SIMPL-1C-09</t>
  </si>
  <si>
    <t>SIMPL-1C-10</t>
  </si>
  <si>
    <t>SIMPL-1C-11</t>
  </si>
  <si>
    <t>SIMPL-1C-12</t>
  </si>
  <si>
    <t>SIMPL-1C-13</t>
  </si>
  <si>
    <t>SIMPL-1C-100</t>
  </si>
  <si>
    <t>SIMPL-1D-01</t>
  </si>
  <si>
    <t>SIMPL-1D-02</t>
  </si>
  <si>
    <t>SIMPL-1D-03</t>
  </si>
  <si>
    <t>SIMPL-1D-04</t>
  </si>
  <si>
    <t>SIMPL-1D-05</t>
  </si>
  <si>
    <t>SIMPL-1D-06</t>
  </si>
  <si>
    <t>SIMPL-1D-07</t>
  </si>
  <si>
    <t>SIMPL-1D-08</t>
  </si>
  <si>
    <t>SIMPL-1D-09</t>
  </si>
  <si>
    <t>SIMPL-1D-10</t>
  </si>
  <si>
    <t>SIMPL-1D-11</t>
  </si>
  <si>
    <t>SIMPL-1D-12</t>
  </si>
  <si>
    <t>SIMPL-1D-13</t>
  </si>
  <si>
    <t>SIMPL-1D-100</t>
  </si>
  <si>
    <t>SIMPL-1E-01</t>
  </si>
  <si>
    <t>SIMPL-1E-02</t>
  </si>
  <si>
    <t>SIMPL-1E-03</t>
  </si>
  <si>
    <t>SIMPL-1E-04</t>
  </si>
  <si>
    <t>SIMPL-1E-05</t>
  </si>
  <si>
    <t>SIMPL-1E-06</t>
  </si>
  <si>
    <t>SIMPL-1E-07</t>
  </si>
  <si>
    <t>SIMPL-1E-08</t>
  </si>
  <si>
    <t>SIMPL-1E-09</t>
  </si>
  <si>
    <t>SIMPL-1E-10</t>
  </si>
  <si>
    <t>SIMPL-1E-11</t>
  </si>
  <si>
    <t>SIMPL-1E-12</t>
  </si>
  <si>
    <t>SIMPL-1E-13</t>
  </si>
  <si>
    <t>SIMPL-1E-100</t>
  </si>
  <si>
    <t>SIMPL-1F-01</t>
  </si>
  <si>
    <t>SIMPL-1F-02</t>
  </si>
  <si>
    <t>SIMPL-1F-03</t>
  </si>
  <si>
    <t>SIMPL-1F-04</t>
  </si>
  <si>
    <t>SIMPL-1F-05</t>
  </si>
  <si>
    <t>SIMPL-1F-06</t>
  </si>
  <si>
    <t>SIMPL-1F-07</t>
  </si>
  <si>
    <t>SIMPL-1F-08</t>
  </si>
  <si>
    <t>SIMPL-1F-09</t>
  </si>
  <si>
    <t>SIMPL-1F-10</t>
  </si>
  <si>
    <t>SIMPL-1F-11</t>
  </si>
  <si>
    <t>SIMPL-1F-12</t>
  </si>
  <si>
    <t>SIMPL-1F-13</t>
  </si>
  <si>
    <t>SIMPL-1F-100</t>
  </si>
  <si>
    <t>SIMPL-1G-01</t>
  </si>
  <si>
    <t>SIMPL-1G-02</t>
  </si>
  <si>
    <t>SIMPL-1G-03</t>
  </si>
  <si>
    <t>SIMPL-1G-04</t>
  </si>
  <si>
    <t>SIMPL-1G-05</t>
  </si>
  <si>
    <t>SIMPL-1G-06</t>
  </si>
  <si>
    <t>SIMPL-1G-07</t>
  </si>
  <si>
    <t>SIMPL-1G-08</t>
  </si>
  <si>
    <t>SIMPL-1G-09</t>
  </si>
  <si>
    <t>SIMPL-1G-10</t>
  </si>
  <si>
    <t>SIMPL-1G-11</t>
  </si>
  <si>
    <t>SIMPL-1G-12</t>
  </si>
  <si>
    <t>SIMPL-1G-13</t>
  </si>
  <si>
    <t>SIMPL-1G-100</t>
  </si>
  <si>
    <t>SIMPL-1H-01</t>
  </si>
  <si>
    <t>SIMPL-1H-02</t>
  </si>
  <si>
    <t>SIMPL-1H-03</t>
  </si>
  <si>
    <t>SIMPL-1H-04</t>
  </si>
  <si>
    <t>SIMPL-1H-05</t>
  </si>
  <si>
    <t>SIMPL-1H-06</t>
  </si>
  <si>
    <t>SIMPL-1H-07</t>
  </si>
  <si>
    <t>SIMPL-1H-08</t>
  </si>
  <si>
    <t>SIMPL-1H-09</t>
  </si>
  <si>
    <t>SIMPL-1H-10</t>
  </si>
  <si>
    <t>SIMPL-1H-11</t>
  </si>
  <si>
    <t>SIMPL-1H-12</t>
  </si>
  <si>
    <t>SIMPL-1H-13</t>
  </si>
  <si>
    <t>SIMPL-1H-100</t>
  </si>
  <si>
    <t>SIMPL-1I-01</t>
  </si>
  <si>
    <t>SIMPL-1I-02</t>
  </si>
  <si>
    <t>SIMPL-1I-03</t>
  </si>
  <si>
    <t>SIMPL-1I-04</t>
  </si>
  <si>
    <t>SIMPL-1I-05</t>
  </si>
  <si>
    <t>SIMPL-1I-06</t>
  </si>
  <si>
    <t>SIMPL-1I-07</t>
  </si>
  <si>
    <t>SIMPL-1I-08</t>
  </si>
  <si>
    <t>SIMPL-1I-09</t>
  </si>
  <si>
    <t>SIMPL-1I-10</t>
  </si>
  <si>
    <t>SIMPL-1I-11</t>
  </si>
  <si>
    <t>SIMPL-1I-12</t>
  </si>
  <si>
    <t>SIMPL-1I-13</t>
  </si>
  <si>
    <t>SIMPL-1I-100</t>
  </si>
  <si>
    <t>SIMPL-1K-01</t>
  </si>
  <si>
    <t>SIMPL-1K-02</t>
  </si>
  <si>
    <t>SIMPL-1K-03</t>
  </si>
  <si>
    <t>SIMPL-1K-04</t>
  </si>
  <si>
    <t>SIMPL-1K-05</t>
  </si>
  <si>
    <t>SIMPL-1K-06</t>
  </si>
  <si>
    <t>SIMPL-1K-07</t>
  </si>
  <si>
    <t>SIMPL-1K-08</t>
  </si>
  <si>
    <t>SIMPL-1K-09</t>
  </si>
  <si>
    <t>SIMPL-1K-10</t>
  </si>
  <si>
    <t>SIMPL-1K-11</t>
  </si>
  <si>
    <t>SIMPL-1K-12</t>
  </si>
  <si>
    <t>SIMPL-1K-13</t>
  </si>
  <si>
    <t>SIMPL-1K-100</t>
  </si>
  <si>
    <t>SIMPL-2A-01</t>
  </si>
  <si>
    <t>SIMPL-2A-02</t>
  </si>
  <si>
    <t>SIMPL-2A-03</t>
  </si>
  <si>
    <t>SIMPL-2A-04</t>
  </si>
  <si>
    <t>SIMPL-2A-05</t>
  </si>
  <si>
    <t>SIMPL-2A-06</t>
  </si>
  <si>
    <t>SIMPL-2A-07</t>
  </si>
  <si>
    <t>SIMPL-2A-08</t>
  </si>
  <si>
    <t>SIMPL-2A-09</t>
  </si>
  <si>
    <t>SIMPL-2A-10</t>
  </si>
  <si>
    <t>SIMPL-2A-11</t>
  </si>
  <si>
    <t>SIMPL-2A-12</t>
  </si>
  <si>
    <t>SIMPL-2A-13</t>
  </si>
  <si>
    <t>SIMPL-2A-100</t>
  </si>
  <si>
    <t>SIMPL-2B-01</t>
  </si>
  <si>
    <t>SIMPL-2B-02</t>
  </si>
  <si>
    <t>SIMPL-2B-03</t>
  </si>
  <si>
    <t>SIMPL-2B-04</t>
  </si>
  <si>
    <t>SIMPL-2B-05</t>
  </si>
  <si>
    <t>SIMPL-2B-06</t>
  </si>
  <si>
    <t>SIMPL-2B-07</t>
  </si>
  <si>
    <t>SIMPL-2B-08</t>
  </si>
  <si>
    <t>SIMPL-2B-09</t>
  </si>
  <si>
    <t>SIMPL-2B-10</t>
  </si>
  <si>
    <t>SIMPL-2B-11</t>
  </si>
  <si>
    <t>SIMPL-2B-12</t>
  </si>
  <si>
    <t>SIMPL-2B-13</t>
  </si>
  <si>
    <t>SIMPL-2B-100</t>
  </si>
  <si>
    <t>SIMPL-2C-01</t>
  </si>
  <si>
    <t>SIMPL-2C-02</t>
  </si>
  <si>
    <t>SIMPL-2C-03</t>
  </si>
  <si>
    <t>SIMPL-2C-04</t>
  </si>
  <si>
    <t>SIMPL-2C-05</t>
  </si>
  <si>
    <t>SIMPL-2C-06</t>
  </si>
  <si>
    <t>SIMPL-2C-07</t>
  </si>
  <si>
    <t>SIMPL-2C-08</t>
  </si>
  <si>
    <t>SIMPL-2C-09</t>
  </si>
  <si>
    <t>SIMPL-2C-10</t>
  </si>
  <si>
    <t>SIMPL-2C-11</t>
  </si>
  <si>
    <t>SIMPL-2C-12</t>
  </si>
  <si>
    <t>SIMPL-2C-13</t>
  </si>
  <si>
    <t>SIMPL-2C-100</t>
  </si>
  <si>
    <t>SIMPL-2D-01</t>
  </si>
  <si>
    <t>SIMPL-2D-02</t>
  </si>
  <si>
    <t>SIMPL-2D-03</t>
  </si>
  <si>
    <t>SIMPL-2D-04</t>
  </si>
  <si>
    <t>SIMPL-2D-05</t>
  </si>
  <si>
    <t>SIMPL-2D-06</t>
  </si>
  <si>
    <t>SIMPL-2D-07</t>
  </si>
  <si>
    <t>SIMPL-2D-08</t>
  </si>
  <si>
    <t>SIMPL-2D-09</t>
  </si>
  <si>
    <t>SIMPL-2D-10</t>
  </si>
  <si>
    <t>SIMPL-2D-11</t>
  </si>
  <si>
    <t>SIMPL-2D-12</t>
  </si>
  <si>
    <t>SIMPL-2D-13</t>
  </si>
  <si>
    <t>SIMPL-2D-100</t>
  </si>
  <si>
    <t>SIMPL-2E-01</t>
  </si>
  <si>
    <t>SIMPL-2E-02</t>
  </si>
  <si>
    <t>SIMPL-2E-03</t>
  </si>
  <si>
    <t>SIMPL-2E-04</t>
  </si>
  <si>
    <t>SIMPL-2E-05</t>
  </si>
  <si>
    <t>SIMPL-2E-06</t>
  </si>
  <si>
    <t>SIMPL-2E-07</t>
  </si>
  <si>
    <t>SIMPL-2E-08</t>
  </si>
  <si>
    <t>SIMPL-2E-09</t>
  </si>
  <si>
    <t>SIMPL-2E-10</t>
  </si>
  <si>
    <t>SIMPL-2E-11</t>
  </si>
  <si>
    <t>SIMPL-2E-12</t>
  </si>
  <si>
    <t>SIMPL-2E-13</t>
  </si>
  <si>
    <t>SIMPL-2E-100</t>
  </si>
  <si>
    <t>SIMPL-2F-01</t>
  </si>
  <si>
    <t>SIMPL-2F-02</t>
  </si>
  <si>
    <t>SIMPL-2F-03</t>
  </si>
  <si>
    <t>SIMPL-2F-04</t>
  </si>
  <si>
    <t>SIMPL-2F-05</t>
  </si>
  <si>
    <t>SIMPL-2F-06</t>
  </si>
  <si>
    <t>SIMPL-2F-07</t>
  </si>
  <si>
    <t>SIMPL-2F-08</t>
  </si>
  <si>
    <t>SIMPL-2F-09</t>
  </si>
  <si>
    <t>SIMPL-2F-10</t>
  </si>
  <si>
    <t>SIMPL-2F-11</t>
  </si>
  <si>
    <t>SIMPL-2F-12</t>
  </si>
  <si>
    <t>SIMPL-2F-13</t>
  </si>
  <si>
    <t>SIMPL-2F-100</t>
  </si>
  <si>
    <t>SIMPL-2G-01</t>
  </si>
  <si>
    <t>SIMPL-2G-02</t>
  </si>
  <si>
    <t>SIMPL-2G-03</t>
  </si>
  <si>
    <t>SIMPL-2G-04</t>
  </si>
  <si>
    <t>SIMPL-2G-05</t>
  </si>
  <si>
    <t>SIMPL-2G-06</t>
  </si>
  <si>
    <t>SIMPL-2G-07</t>
  </si>
  <si>
    <t>SIMPL-2G-08</t>
  </si>
  <si>
    <t>SIMPL-2G-09</t>
  </si>
  <si>
    <t>SIMPL-2G-10</t>
  </si>
  <si>
    <t>SIMPL-2G-11</t>
  </si>
  <si>
    <t>SIMPL-2G-12</t>
  </si>
  <si>
    <t>SIMPL-2G-13</t>
  </si>
  <si>
    <t>SIMPL-2G-100</t>
  </si>
  <si>
    <t>SIMPL-2H-01</t>
  </si>
  <si>
    <t>SIMPL-2H-02</t>
  </si>
  <si>
    <t>SIMPL-2H-03</t>
  </si>
  <si>
    <t>SIMPL-2H-04</t>
  </si>
  <si>
    <t>SIMPL-2H-05</t>
  </si>
  <si>
    <t>SIMPL-2H-06</t>
  </si>
  <si>
    <t>SIMPL-2H-07</t>
  </si>
  <si>
    <t>SIMPL-2H-08</t>
  </si>
  <si>
    <t>SIMPL-2H-09</t>
  </si>
  <si>
    <t>SIMPL-2H-10</t>
  </si>
  <si>
    <t>SIMPL-2H-11</t>
  </si>
  <si>
    <t>SIMPL-2H-12</t>
  </si>
  <si>
    <t>SIMPL-2H-13</t>
  </si>
  <si>
    <t>SIMPL-2H-100</t>
  </si>
  <si>
    <t>SIMPL-3A-01</t>
  </si>
  <si>
    <t>SIMPL-3A-02</t>
  </si>
  <si>
    <t>SIMPL-3A-03</t>
  </si>
  <si>
    <t>SIMPL-3A-04</t>
  </si>
  <si>
    <t>SIMPL-3A-05</t>
  </si>
  <si>
    <t>SIMPL-3A-06</t>
  </si>
  <si>
    <t>SIMPL-3A-07</t>
  </si>
  <si>
    <t>SIMPL-3A-08</t>
  </si>
  <si>
    <t>SIMPL-3A-09</t>
  </si>
  <si>
    <t>SIMPL-3A-10</t>
  </si>
  <si>
    <t>SIMPL-3A-11</t>
  </si>
  <si>
    <t>SIMPL-3A-12</t>
  </si>
  <si>
    <t>SIMPL-3A-13</t>
  </si>
  <si>
    <t>SIMPL-3A-100</t>
  </si>
  <si>
    <t>SIMPL-3B-01</t>
  </si>
  <si>
    <t>SIMPL-3B-02</t>
  </si>
  <si>
    <t>SIMPL-3B-03</t>
  </si>
  <si>
    <t>SIMPL-3B-04</t>
  </si>
  <si>
    <t>SIMPL-3B-05</t>
  </si>
  <si>
    <t>SIMPL-3B-06</t>
  </si>
  <si>
    <t>SIMPL-3B-07</t>
  </si>
  <si>
    <t>SIMPL-3B-08</t>
  </si>
  <si>
    <t>SIMPL-3B-09</t>
  </si>
  <si>
    <t>SIMPL-3B-10</t>
  </si>
  <si>
    <t>SIMPL-3B-11</t>
  </si>
  <si>
    <t>SIMPL-3B-12</t>
  </si>
  <si>
    <t>SIMPL-3B-13</t>
  </si>
  <si>
    <t>SIMPL-3B-100</t>
  </si>
  <si>
    <t>SIMPL-3C-01</t>
  </si>
  <si>
    <t>SIMPL-3C-02</t>
  </si>
  <si>
    <t>SIMPL-3C-03</t>
  </si>
  <si>
    <t>SIMPL-3C-04</t>
  </si>
  <si>
    <t>SIMPL-3C-05</t>
  </si>
  <si>
    <t>SIMPL-3C-06</t>
  </si>
  <si>
    <t>SIMPL-3C-07</t>
  </si>
  <si>
    <t>SIMPL-3C-08</t>
  </si>
  <si>
    <t>SIMPL-3C-09</t>
  </si>
  <si>
    <t>SIMPL-3C-10</t>
  </si>
  <si>
    <t>SIMPL-3C-11</t>
  </si>
  <si>
    <t>SIMPL-3C-12</t>
  </si>
  <si>
    <t>SIMPL-3C-13</t>
  </si>
  <si>
    <t>SIMPL-3C-100</t>
  </si>
  <si>
    <t>SIMPL-3D-01</t>
  </si>
  <si>
    <t>SIMPL-3D-02</t>
  </si>
  <si>
    <t>SIMPL-3D-03</t>
  </si>
  <si>
    <t>SIMPL-3D-04</t>
  </si>
  <si>
    <t>SIMPL-3D-05</t>
  </si>
  <si>
    <t>SIMPL-3D-06</t>
  </si>
  <si>
    <t>SIMPL-3D-07</t>
  </si>
  <si>
    <t>SIMPL-3D-08</t>
  </si>
  <si>
    <t>SIMPL-3D-09</t>
  </si>
  <si>
    <t>SIMPL-3D-10</t>
  </si>
  <si>
    <t>SIMPL-3D-11</t>
  </si>
  <si>
    <t>SIMPL-3D-12</t>
  </si>
  <si>
    <t>SIMPL-3D-13</t>
  </si>
  <si>
    <t>SIMPL-3D-100</t>
  </si>
  <si>
    <t>SIMPL-3E-01</t>
  </si>
  <si>
    <t>SIMPL-3E-02</t>
  </si>
  <si>
    <t>SIMPL-3E-03</t>
  </si>
  <si>
    <t>SIMPL-3E-04</t>
  </si>
  <si>
    <t>SIMPL-3E-05</t>
  </si>
  <si>
    <t>SIMPL-3E-06</t>
  </si>
  <si>
    <t>SIMPL-3E-07</t>
  </si>
  <si>
    <t>SIMPL-3E-08</t>
  </si>
  <si>
    <t>SIMPL-3E-09</t>
  </si>
  <si>
    <t>SIMPL-3E-10</t>
  </si>
  <si>
    <t>SIMPL-3E-11</t>
  </si>
  <si>
    <t>SIMPL-3E-12</t>
  </si>
  <si>
    <t>SIMPL-3E-13</t>
  </si>
  <si>
    <t>SIMPL-3E-100</t>
  </si>
  <si>
    <t>SIMPL-3F-01</t>
  </si>
  <si>
    <t>SIMPL-3F-02</t>
  </si>
  <si>
    <t>SIMPL-3F-03</t>
  </si>
  <si>
    <t>SIMPL-3F-04</t>
  </si>
  <si>
    <t>SIMPL-3F-05</t>
  </si>
  <si>
    <t>SIMPL-3F-06</t>
  </si>
  <si>
    <t>SIMPL-3F-07</t>
  </si>
  <si>
    <t>SIMPL-3F-08</t>
  </si>
  <si>
    <t>SIMPL-3F-09</t>
  </si>
  <si>
    <t>SIMPL-3F-10</t>
  </si>
  <si>
    <t>SIMPL-3F-11</t>
  </si>
  <si>
    <t>SIMPL-3F-12</t>
  </si>
  <si>
    <t>SIMPL-3F-13</t>
  </si>
  <si>
    <t>SIMPL-3F-100</t>
  </si>
  <si>
    <t>SIMPL-3G-01</t>
  </si>
  <si>
    <t>SIMPL-3G-02</t>
  </si>
  <si>
    <t>SIMPL-3G-03</t>
  </si>
  <si>
    <t>SIMPL-3G-04</t>
  </si>
  <si>
    <t>SIMPL-3G-05</t>
  </si>
  <si>
    <t>SIMPL-3G-06</t>
  </si>
  <si>
    <t>SIMPL-3G-07</t>
  </si>
  <si>
    <t>SIMPL-3G-08</t>
  </si>
  <si>
    <t>SIMPL-3G-09</t>
  </si>
  <si>
    <t>SIMPL-3G-10</t>
  </si>
  <si>
    <t>SIMPL-3G-11</t>
  </si>
  <si>
    <t>SIMPL-3G-12</t>
  </si>
  <si>
    <t>SIMPL-3G-13</t>
  </si>
  <si>
    <t>SIMPL-3G-100</t>
  </si>
  <si>
    <t>SIMPL-3H-01</t>
  </si>
  <si>
    <t>SIMPL-3H-02</t>
  </si>
  <si>
    <t>SIMPL-3H-03</t>
  </si>
  <si>
    <t>SIMPL-3H-04</t>
  </si>
  <si>
    <t>SIMPL-3H-05</t>
  </si>
  <si>
    <t>SIMPL-3H-06</t>
  </si>
  <si>
    <t>SIMPL-3H-07</t>
  </si>
  <si>
    <t>SIMPL-3H-08</t>
  </si>
  <si>
    <t>SIMPL-3H-09</t>
  </si>
  <si>
    <t>SIMPL-3H-10</t>
  </si>
  <si>
    <t>SIMPL-3H-11</t>
  </si>
  <si>
    <t>SIMPL-3H-12</t>
  </si>
  <si>
    <t>SIMPL-3H-13</t>
  </si>
  <si>
    <t>SIMPL-3H-100</t>
  </si>
  <si>
    <t>SIMPL-3I-01</t>
  </si>
  <si>
    <t>SIMPL-3I-02</t>
  </si>
  <si>
    <t>SIMPL-3I-03</t>
  </si>
  <si>
    <t>SIMPL-3I-04</t>
  </si>
  <si>
    <t>SIMPL-3I-05</t>
  </si>
  <si>
    <t>SIMPL-3I-06</t>
  </si>
  <si>
    <t>SIMPL-3I-07</t>
  </si>
  <si>
    <t>SIMPL-3I-08</t>
  </si>
  <si>
    <t>SIMPL-3I-09</t>
  </si>
  <si>
    <t>SIMPL-3I-10</t>
  </si>
  <si>
    <t>SIMPL-3I-11</t>
  </si>
  <si>
    <t>SIMPL-3I-12</t>
  </si>
  <si>
    <t>SIMPL-3I-13</t>
  </si>
  <si>
    <t>SIMPL-3I-100</t>
  </si>
  <si>
    <t>SIMPL-3J-01</t>
  </si>
  <si>
    <t>SIMPL-3J-02</t>
  </si>
  <si>
    <t>SIMPL-3J-03</t>
  </si>
  <si>
    <t>SIMPL-3J-04</t>
  </si>
  <si>
    <t>SIMPL-3J-05</t>
  </si>
  <si>
    <t>SIMPL-3J-06</t>
  </si>
  <si>
    <t>SIMPL-3J-07</t>
  </si>
  <si>
    <t>SIMPL-3J-08</t>
  </si>
  <si>
    <t>SIMPL-3J-09</t>
  </si>
  <si>
    <t>SIMPL-3J-10</t>
  </si>
  <si>
    <t>SIMPL-3J-11</t>
  </si>
  <si>
    <t>SIMPL-3J-12</t>
  </si>
  <si>
    <t>SIMPL-3J-13</t>
  </si>
  <si>
    <t>SIMPL-3J-100</t>
  </si>
  <si>
    <t>SIMPL-3K-01</t>
  </si>
  <si>
    <t>SIMPL-3K-02</t>
  </si>
  <si>
    <t>SIMPL-3K-03</t>
  </si>
  <si>
    <t>SIMPL-3K-04</t>
  </si>
  <si>
    <t>SIMPL-3K-05</t>
  </si>
  <si>
    <t>SIMPL-3K-06</t>
  </si>
  <si>
    <t>SIMPL-3K-07</t>
  </si>
  <si>
    <t>SIMPL-3K-08</t>
  </si>
  <si>
    <t>SIMPL-3K-09</t>
  </si>
  <si>
    <t>SIMPL-3K-10</t>
  </si>
  <si>
    <t>SIMPL-3K-11</t>
  </si>
  <si>
    <t>SIMPL-3K-12</t>
  </si>
  <si>
    <t>SIMPL-3K-13</t>
  </si>
  <si>
    <t>SIMPL-3K-100</t>
  </si>
  <si>
    <t>SIMPL-3L-01</t>
  </si>
  <si>
    <t>SIMPL-3L-02</t>
  </si>
  <si>
    <t>SIMPL-3L-03</t>
  </si>
  <si>
    <t>SIMPL-3L-04</t>
  </si>
  <si>
    <t>SIMPL-3L-05</t>
  </si>
  <si>
    <t>SIMPL-3L-06</t>
  </si>
  <si>
    <t>SIMPL-3L-07</t>
  </si>
  <si>
    <t>SIMPL-3L-08</t>
  </si>
  <si>
    <t>SIMPL-3L-09</t>
  </si>
  <si>
    <t>SIMPL-3L-10</t>
  </si>
  <si>
    <t>SIMPL-3L-11</t>
  </si>
  <si>
    <t>SIMPL-3L-12</t>
  </si>
  <si>
    <t>SIMPL-3L-13</t>
  </si>
  <si>
    <t>SIMPL-3L-100</t>
  </si>
  <si>
    <t>SIMPL-3M-01</t>
  </si>
  <si>
    <t>SIMPL-3M-02</t>
  </si>
  <si>
    <t>SIMPL-3M-03</t>
  </si>
  <si>
    <t>SIMPL-3M-04</t>
  </si>
  <si>
    <t>SIMPL-3M-05</t>
  </si>
  <si>
    <t>SIMPL-3M-06</t>
  </si>
  <si>
    <t>SIMPL-3M-07</t>
  </si>
  <si>
    <t>SIMPL-3M-08</t>
  </si>
  <si>
    <t>SIMPL-3M-09</t>
  </si>
  <si>
    <t>SIMPL-3M-10</t>
  </si>
  <si>
    <t>SIMPL-3M-11</t>
  </si>
  <si>
    <t>SIMPL-3M-12</t>
  </si>
  <si>
    <t>SIMPL-3M-13</t>
  </si>
  <si>
    <t>SIMPL-3M-100</t>
  </si>
  <si>
    <t>SIMPL-3N-01</t>
  </si>
  <si>
    <t>SIMPL-3N-02</t>
  </si>
  <si>
    <t>SIMPL-3N-03</t>
  </si>
  <si>
    <t>SIMPL-3N-04</t>
  </si>
  <si>
    <t>SIMPL-3N-05</t>
  </si>
  <si>
    <t>SIMPL-3N-06</t>
  </si>
  <si>
    <t>SIMPL-3N-07</t>
  </si>
  <si>
    <t>SIMPL-3N-08</t>
  </si>
  <si>
    <t>SIMPL-3N-09</t>
  </si>
  <si>
    <t>SIMPL-3N-10</t>
  </si>
  <si>
    <t>SIMPL-3N-11</t>
  </si>
  <si>
    <t>SIMPL-3N-12</t>
  </si>
  <si>
    <t>SIMPL-3N-13</t>
  </si>
  <si>
    <t>SIMPL-3N-100</t>
  </si>
  <si>
    <t>SIMPL-3O-01</t>
  </si>
  <si>
    <t>SIMPL-3O-02</t>
  </si>
  <si>
    <t>SIMPL-3O-03</t>
  </si>
  <si>
    <t>SIMPL-3O-04</t>
  </si>
  <si>
    <t>SIMPL-3O-05</t>
  </si>
  <si>
    <t>SIMPL-3O-06</t>
  </si>
  <si>
    <t>SIMPL-3O-07</t>
  </si>
  <si>
    <t>SIMPL-3O-08</t>
  </si>
  <si>
    <t>SIMPL-3O-09</t>
  </si>
  <si>
    <t>SIMPL-3O-10</t>
  </si>
  <si>
    <t>SIMPL-3O-11</t>
  </si>
  <si>
    <t>SIMPL-3O-12</t>
  </si>
  <si>
    <t>SIMPL-3O-13</t>
  </si>
  <si>
    <t>SIMPL-3O-100</t>
  </si>
  <si>
    <t>SIMPL-3P-01</t>
  </si>
  <si>
    <t>SIMPL-3P-02</t>
  </si>
  <si>
    <t>SIMPL-3P-03</t>
  </si>
  <si>
    <t>SIMPL-3P-04</t>
  </si>
  <si>
    <t>SIMPL-3P-05</t>
  </si>
  <si>
    <t>SIMPL-3P-06</t>
  </si>
  <si>
    <t>SIMPL-3P-07</t>
  </si>
  <si>
    <t>SIMPL-3P-08</t>
  </si>
  <si>
    <t>SIMPL-3P-09</t>
  </si>
  <si>
    <t>SIMPL-3P-10</t>
  </si>
  <si>
    <t>SIMPL-3P-11</t>
  </si>
  <si>
    <t>SIMPL-3P-12</t>
  </si>
  <si>
    <t>SIMPL-3P-13</t>
  </si>
  <si>
    <t>SIMPL-3P-100</t>
  </si>
  <si>
    <t>SIMPL-3R-01</t>
  </si>
  <si>
    <t>SIMPL-3R-02</t>
  </si>
  <si>
    <t>SIMPL-3R-03</t>
  </si>
  <si>
    <t>SIMPL-3R-04</t>
  </si>
  <si>
    <t>SIMPL-3R-05</t>
  </si>
  <si>
    <t>SIMPL-3R-06</t>
  </si>
  <si>
    <t>SIMPL-3R-07</t>
  </si>
  <si>
    <t>SIMPL-3R-08</t>
  </si>
  <si>
    <t>SIMPL-3R-09</t>
  </si>
  <si>
    <t>SIMPL-3R-10</t>
  </si>
  <si>
    <t>SIMPL-3R-11</t>
  </si>
  <si>
    <t>SIMPL-3R-12</t>
  </si>
  <si>
    <t>SIMPL-3R-13</t>
  </si>
  <si>
    <t>SIMPL-3R-100</t>
  </si>
  <si>
    <t>SIMPL-4A-01</t>
  </si>
  <si>
    <t>SIMPL-4A-02</t>
  </si>
  <si>
    <t>SIMPL-4A-03</t>
  </si>
  <si>
    <t>SIMPL-4A-04</t>
  </si>
  <si>
    <t>SIMPL-4A-05</t>
  </si>
  <si>
    <t>SIMPL-4A-06</t>
  </si>
  <si>
    <t>SIMPL-4A-07</t>
  </si>
  <si>
    <t>SIMPL-4A-08</t>
  </si>
  <si>
    <t>SIMPL-4A-09</t>
  </si>
  <si>
    <t>SIMPL-4A-10</t>
  </si>
  <si>
    <t>SIMPL-4A-11</t>
  </si>
  <si>
    <t>SIMPL-4A-12</t>
  </si>
  <si>
    <t>SIMPL-4A-13</t>
  </si>
  <si>
    <t>SIMPL-4A-100</t>
  </si>
  <si>
    <t>SIMPL-4B-01</t>
  </si>
  <si>
    <t>SIMPL-4B-02</t>
  </si>
  <si>
    <t>SIMPL-4B-03</t>
  </si>
  <si>
    <t>SIMPL-4B-04</t>
  </si>
  <si>
    <t>SIMPL-4B-05</t>
  </si>
  <si>
    <t>SIMPL-4B-06</t>
  </si>
  <si>
    <t>SIMPL-4B-07</t>
  </si>
  <si>
    <t>SIMPL-4B-08</t>
  </si>
  <si>
    <t>SIMPL-4B-09</t>
  </si>
  <si>
    <t>SIMPL-4B-10</t>
  </si>
  <si>
    <t>SIMPL-4B-11</t>
  </si>
  <si>
    <t>SIMPL-4B-12</t>
  </si>
  <si>
    <t>SIMPL-4B-13</t>
  </si>
  <si>
    <t>SIMPL-4B-100</t>
  </si>
  <si>
    <t>SIMPL-4C-01</t>
  </si>
  <si>
    <t>SIMPL-4C-02</t>
  </si>
  <si>
    <t>SIMPL-4C-03</t>
  </si>
  <si>
    <t>SIMPL-4C-04</t>
  </si>
  <si>
    <t>SIMPL-4C-05</t>
  </si>
  <si>
    <t>SIMPL-4C-06</t>
  </si>
  <si>
    <t>SIMPL-4C-07</t>
  </si>
  <si>
    <t>SIMPL-4C-08</t>
  </si>
  <si>
    <t>SIMPL-4C-09</t>
  </si>
  <si>
    <t>SIMPL-4C-10</t>
  </si>
  <si>
    <t>SIMPL-4C-11</t>
  </si>
  <si>
    <t>SIMPL-4C-12</t>
  </si>
  <si>
    <t>SIMPL-4C-13</t>
  </si>
  <si>
    <t>SIMPL-4C-100</t>
  </si>
  <si>
    <t>SIMPL-4D-01</t>
  </si>
  <si>
    <t>SIMPL-4D-02</t>
  </si>
  <si>
    <t>SIMPL-4D-03</t>
  </si>
  <si>
    <t>SIMPL-4D-04</t>
  </si>
  <si>
    <t>SIMPL-4D-05</t>
  </si>
  <si>
    <t>SIMPL-4D-06</t>
  </si>
  <si>
    <t>SIMPL-4D-07</t>
  </si>
  <si>
    <t>SIMPL-4D-08</t>
  </si>
  <si>
    <t>SIMPL-4D-09</t>
  </si>
  <si>
    <t>SIMPL-4D-10</t>
  </si>
  <si>
    <t>SIMPL-4D-11</t>
  </si>
  <si>
    <t>SIMPL-4D-12</t>
  </si>
  <si>
    <t>SIMPL-4D-13</t>
  </si>
  <si>
    <t>SIMPL-4D-100</t>
  </si>
  <si>
    <t>SIMPL-4E-01</t>
  </si>
  <si>
    <t>SIMPL-4E-02</t>
  </si>
  <si>
    <t>SIMPL-4E-03</t>
  </si>
  <si>
    <t>SIMPL-4E-04</t>
  </si>
  <si>
    <t>SIMPL-4E-05</t>
  </si>
  <si>
    <t>SIMPL-4E-06</t>
  </si>
  <si>
    <t>SIMPL-4E-07</t>
  </si>
  <si>
    <t>SIMPL-4E-08</t>
  </si>
  <si>
    <t>SIMPL-4E-09</t>
  </si>
  <si>
    <t>SIMPL-4E-10</t>
  </si>
  <si>
    <t>SIMPL-4E-11</t>
  </si>
  <si>
    <t>SIMPL-4E-12</t>
  </si>
  <si>
    <t>SIMPL-4E-13</t>
  </si>
  <si>
    <t>SIMPL-4E-100</t>
  </si>
  <si>
    <t>SIMPL-4F-01</t>
  </si>
  <si>
    <t>SIMPL-4F-02</t>
  </si>
  <si>
    <t>SIMPL-4F-03</t>
  </si>
  <si>
    <t>SIMPL-4F-04</t>
  </si>
  <si>
    <t>SIMPL-4F-05</t>
  </si>
  <si>
    <t>SIMPL-4F-06</t>
  </si>
  <si>
    <t>SIMPL-4F-07</t>
  </si>
  <si>
    <t>SIMPL-4F-08</t>
  </si>
  <si>
    <t>SIMPL-4F-09</t>
  </si>
  <si>
    <t>SIMPL-4F-10</t>
  </si>
  <si>
    <t>SIMPL-4F-11</t>
  </si>
  <si>
    <t>SIMPL-4F-12</t>
  </si>
  <si>
    <t>SIMPL-4F-13</t>
  </si>
  <si>
    <t>SIMPL-4F-100</t>
  </si>
  <si>
    <t>SIMPL-4G-01</t>
  </si>
  <si>
    <t>SIMPL-4G-02</t>
  </si>
  <si>
    <t>SIMPL-4G-03</t>
  </si>
  <si>
    <t>SIMPL-4G-04</t>
  </si>
  <si>
    <t>SIMPL-4G-05</t>
  </si>
  <si>
    <t>SIMPL-4G-06</t>
  </si>
  <si>
    <t>SIMPL-4G-07</t>
  </si>
  <si>
    <t>SIMPL-4G-08</t>
  </si>
  <si>
    <t>SIMPL-4G-09</t>
  </si>
  <si>
    <t>SIMPL-4G-10</t>
  </si>
  <si>
    <t>SIMPL-4G-11</t>
  </si>
  <si>
    <t>SIMPL-4G-12</t>
  </si>
  <si>
    <t>SIMPL-4G-13</t>
  </si>
  <si>
    <t>SIMPL-4G-100</t>
  </si>
  <si>
    <t>SIMPL-4H-01</t>
  </si>
  <si>
    <t>SIMPL-4H-02</t>
  </si>
  <si>
    <t>SIMPL-4H-03</t>
  </si>
  <si>
    <t>SIMPL-4H-04</t>
  </si>
  <si>
    <t>SIMPL-4H-05</t>
  </si>
  <si>
    <t>SIMPL-4H-06</t>
  </si>
  <si>
    <t>SIMPL-4H-07</t>
  </si>
  <si>
    <t>SIMPL-4H-08</t>
  </si>
  <si>
    <t>SIMPL-4H-09</t>
  </si>
  <si>
    <t>SIMPL-4H-10</t>
  </si>
  <si>
    <t>SIMPL-4H-11</t>
  </si>
  <si>
    <t>SIMPL-4H-12</t>
  </si>
  <si>
    <t>SIMPL-4H-13</t>
  </si>
  <si>
    <t>SIMPL-4H-100</t>
  </si>
  <si>
    <t>SIMPL-4I-01</t>
  </si>
  <si>
    <t>SIMPL-4I-02</t>
  </si>
  <si>
    <t>SIMPL-4I-03</t>
  </si>
  <si>
    <t>SIMPL-4I-04</t>
  </si>
  <si>
    <t>SIMPL-4I-05</t>
  </si>
  <si>
    <t>SIMPL-4I-06</t>
  </si>
  <si>
    <t>SIMPL-4I-07</t>
  </si>
  <si>
    <t>SIMPL-4I-08</t>
  </si>
  <si>
    <t>SIMPL-4I-09</t>
  </si>
  <si>
    <t>SIMPL-4I-10</t>
  </si>
  <si>
    <t>SIMPL-4I-11</t>
  </si>
  <si>
    <t>SIMPL-4I-12</t>
  </si>
  <si>
    <t>SIMPL-4I-13</t>
  </si>
  <si>
    <t>SIMPL-4I-100</t>
  </si>
  <si>
    <t>SIMPL-4J-01</t>
  </si>
  <si>
    <t>SIMPL-4M-01</t>
  </si>
  <si>
    <t>SIMPL-4M-02</t>
  </si>
  <si>
    <t>SIMPL-4M-03</t>
  </si>
  <si>
    <t>SIMPL-4M-04</t>
  </si>
  <si>
    <t>SIMPL-4M-05</t>
  </si>
  <si>
    <t>SIMPL-4M-06</t>
  </si>
  <si>
    <t>SIMPL-4M-07</t>
  </si>
  <si>
    <t>SIMPL-4M-08</t>
  </si>
  <si>
    <t>SIMPL-4M-09</t>
  </si>
  <si>
    <t>SIMPL-4M-10</t>
  </si>
  <si>
    <t>SIMPL-4M-11</t>
  </si>
  <si>
    <t>SIMPL-4M-12</t>
  </si>
  <si>
    <t>SIMPL-4M-13</t>
  </si>
  <si>
    <t>SIMPL-4M-100</t>
  </si>
  <si>
    <t>SIMPL-4N-01</t>
  </si>
  <si>
    <t>SIMPL-4N-02</t>
  </si>
  <si>
    <t>SIMPL-4N-03</t>
  </si>
  <si>
    <t>SIMPL-4N-04</t>
  </si>
  <si>
    <t>SIMPL-4N-05</t>
  </si>
  <si>
    <t>SIMPL-4N-06</t>
  </si>
  <si>
    <t>SIMPL-4N-07</t>
  </si>
  <si>
    <t>SIMPL-4N-08</t>
  </si>
  <si>
    <t>SIMPL-4N-09</t>
  </si>
  <si>
    <t>SIMPL-4N-10</t>
  </si>
  <si>
    <t>SIMPL-4N-11</t>
  </si>
  <si>
    <t>SIMPL-4N-12</t>
  </si>
  <si>
    <t>SIMPL-4N-13</t>
  </si>
  <si>
    <t>SIMPL-4N-100</t>
  </si>
  <si>
    <t>SIMPL-4O-01</t>
  </si>
  <si>
    <t>SIMPL-4O-02</t>
  </si>
  <si>
    <t>SIMPL-4O-03</t>
  </si>
  <si>
    <t>SIMPL-4O-04</t>
  </si>
  <si>
    <t>SIMPL-4O-05</t>
  </si>
  <si>
    <t>SIMPL-4O-06</t>
  </si>
  <si>
    <t>SIMPL-4O-07</t>
  </si>
  <si>
    <t>SIMPL-4O-08</t>
  </si>
  <si>
    <t>SIMPL-4O-09</t>
  </si>
  <si>
    <t>SIMPL-4O-10</t>
  </si>
  <si>
    <t>SIMPL-4O-11</t>
  </si>
  <si>
    <t>SIMPL-4O-12</t>
  </si>
  <si>
    <t>SIMPL-4O-13</t>
  </si>
  <si>
    <t>SIMPL-4O-100</t>
  </si>
  <si>
    <t>SIMPL-5A-01</t>
  </si>
  <si>
    <t>SIMPL-5A-02</t>
  </si>
  <si>
    <t>SIMPL-5A-03</t>
  </si>
  <si>
    <t>SIMPL-5A-04</t>
  </si>
  <si>
    <t>SIMPL-5A-05</t>
  </si>
  <si>
    <t>SIMPL-5A-06</t>
  </si>
  <si>
    <t>SIMPL-5A-07</t>
  </si>
  <si>
    <t>SIMPL-5A-08</t>
  </si>
  <si>
    <t>SIMPL-5A-09</t>
  </si>
  <si>
    <t>SIMPL-5A-10</t>
  </si>
  <si>
    <t>SIMPL-5A-11</t>
  </si>
  <si>
    <t>SIMPL-5A-12</t>
  </si>
  <si>
    <t>SIMPL-5A-13</t>
  </si>
  <si>
    <t>SIMPL-5A-100</t>
  </si>
  <si>
    <t>SIMPL-5B-01</t>
  </si>
  <si>
    <t>SIMPL-5B-02</t>
  </si>
  <si>
    <t>SIMPL-5B-03</t>
  </si>
  <si>
    <t>SIMPL-5B-04</t>
  </si>
  <si>
    <t>SIMPL-5B-05</t>
  </si>
  <si>
    <t>SIMPL-5B-06</t>
  </si>
  <si>
    <t>SIMPL-5B-07</t>
  </si>
  <si>
    <t>SIMPL-5B-08</t>
  </si>
  <si>
    <t>SIMPL-5B-09</t>
  </si>
  <si>
    <t>SIMPL-5B-10</t>
  </si>
  <si>
    <t>SIMPL-5B-11</t>
  </si>
  <si>
    <t>SIMPL-5B-12</t>
  </si>
  <si>
    <t>SIMPL-5B-13</t>
  </si>
  <si>
    <t>SIMPL-5B-100</t>
  </si>
  <si>
    <t>SIMPL-5C-01</t>
  </si>
  <si>
    <t>SIMPL-5C-02</t>
  </si>
  <si>
    <t>SIMPL-5C-03</t>
  </si>
  <si>
    <t>SIMPL-5C-04</t>
  </si>
  <si>
    <t>SIMPL-5C-05</t>
  </si>
  <si>
    <t>SIMPL-5C-06</t>
  </si>
  <si>
    <t>SIMPL-5C-07</t>
  </si>
  <si>
    <t>SIMPL-5C-08</t>
  </si>
  <si>
    <t>SIMPL-5C-09</t>
  </si>
  <si>
    <t>SIMPL-5C-10</t>
  </si>
  <si>
    <t>SIMPL-5C-11</t>
  </si>
  <si>
    <t>SIMPL-5C-12</t>
  </si>
  <si>
    <t>SIMPL-5C-13</t>
  </si>
  <si>
    <t>SIMPL-5C-100</t>
  </si>
  <si>
    <t>SIMPL-5D-01</t>
  </si>
  <si>
    <t>SIMPL-5D-02</t>
  </si>
  <si>
    <t>SIMPL-5D-03</t>
  </si>
  <si>
    <t>SIMPL-5D-04</t>
  </si>
  <si>
    <t>SIMPL-5D-05</t>
  </si>
  <si>
    <t>SIMPL-5D-06</t>
  </si>
  <si>
    <t>SIMPL-5D-07</t>
  </si>
  <si>
    <t>SIMPL-5D-08</t>
  </si>
  <si>
    <t>SIMPL-5D-09</t>
  </si>
  <si>
    <t>SIMPL-5D-10</t>
  </si>
  <si>
    <t>SIMPL-5D-11</t>
  </si>
  <si>
    <t>SIMPL-5D-12</t>
  </si>
  <si>
    <t>SIMPL-5D-13</t>
  </si>
  <si>
    <t>SIMPL-5D-100</t>
  </si>
  <si>
    <t>SIMPL-5E-01</t>
  </si>
  <si>
    <t>SIMPL-5E-02</t>
  </si>
  <si>
    <t>SIMPL-5E-03</t>
  </si>
  <si>
    <t>SIMPL-5E-04</t>
  </si>
  <si>
    <t>SIMPL-5E-05</t>
  </si>
  <si>
    <t>SIMPL-5E-06</t>
  </si>
  <si>
    <t>SIMPL-5E-07</t>
  </si>
  <si>
    <t>SIMPL-5E-08</t>
  </si>
  <si>
    <t>SIMPL-5E-09</t>
  </si>
  <si>
    <t>SIMPL-5E-10</t>
  </si>
  <si>
    <t>SIMPL-5E-11</t>
  </si>
  <si>
    <t>SIMPL-5E-12</t>
  </si>
  <si>
    <t>SIMPL-5E-13</t>
  </si>
  <si>
    <t>SIMPL-5E-100</t>
  </si>
  <si>
    <t>SIMPL-5F-01</t>
  </si>
  <si>
    <t>SIMPL-5F-02</t>
  </si>
  <si>
    <t>SIMPL-5F-03</t>
  </si>
  <si>
    <t>SIMPL-5F-04</t>
  </si>
  <si>
    <t>SIMPL-5F-05</t>
  </si>
  <si>
    <t>SIMPL-5F-06</t>
  </si>
  <si>
    <t>SIMPL-5F-07</t>
  </si>
  <si>
    <t>SIMPL-5F-08</t>
  </si>
  <si>
    <t>SIMPL-5F-09</t>
  </si>
  <si>
    <t>SIMPL-5F-10</t>
  </si>
  <si>
    <t>SIMPL-5F-11</t>
  </si>
  <si>
    <t>SIMPL-5F-12</t>
  </si>
  <si>
    <t>SIMPL-5F-13</t>
  </si>
  <si>
    <t>SIMPL-5F-100</t>
  </si>
  <si>
    <t>SIMPL-5G-01</t>
  </si>
  <si>
    <t>SIMPL-5G-02</t>
  </si>
  <si>
    <t>SIMPL-5G-03</t>
  </si>
  <si>
    <t>SIMPL-5G-04</t>
  </si>
  <si>
    <t>SIMPL-5G-05</t>
  </si>
  <si>
    <t>SIMPL-5G-06</t>
  </si>
  <si>
    <t>SIMPL-5G-07</t>
  </si>
  <si>
    <t>SIMPL-5G-08</t>
  </si>
  <si>
    <t>SIMPL-5G-09</t>
  </si>
  <si>
    <t>SIMPL-5G-10</t>
  </si>
  <si>
    <t>SIMPL-5G-11</t>
  </si>
  <si>
    <t>SIMPL-5G-12</t>
  </si>
  <si>
    <t>SIMPL-5G-13</t>
  </si>
  <si>
    <t>SIMPL-5G-100</t>
  </si>
  <si>
    <t>SIMPL-5H-01</t>
  </si>
  <si>
    <t>SIMPL-5H-02</t>
  </si>
  <si>
    <t>SIMPL-5H-03</t>
  </si>
  <si>
    <t>SIMPL-5H-04</t>
  </si>
  <si>
    <t>SIMPL-5H-05</t>
  </si>
  <si>
    <t>SIMPL-5H-06</t>
  </si>
  <si>
    <t>SIMPL-5H-07</t>
  </si>
  <si>
    <t>SIMPL-5H-08</t>
  </si>
  <si>
    <t>SIMPL-5H-09</t>
  </si>
  <si>
    <t>SIMPL-5H-10</t>
  </si>
  <si>
    <t>SIMPL-5H-11</t>
  </si>
  <si>
    <t>SIMPL-5H-12</t>
  </si>
  <si>
    <t>SIMPL-5H-13</t>
  </si>
  <si>
    <t>SIMPL-5H-100</t>
  </si>
  <si>
    <t>SIMPL-5I-01</t>
  </si>
  <si>
    <t>SIMPL-5I-02</t>
  </si>
  <si>
    <t>SIMPL-5I-03</t>
  </si>
  <si>
    <t>SIMPL-5I-04</t>
  </si>
  <si>
    <t>SIMPL-5I-05</t>
  </si>
  <si>
    <t>SIMPL-5I-06</t>
  </si>
  <si>
    <t>SIMPL-5I-07</t>
  </si>
  <si>
    <t>SIMPL-5I-08</t>
  </si>
  <si>
    <t>SIMPL-5I-09</t>
  </si>
  <si>
    <t>SIMPL-5I-10</t>
  </si>
  <si>
    <t>SIMPL-5I-11</t>
  </si>
  <si>
    <t>SIMPL-5I-12</t>
  </si>
  <si>
    <t>SIMPL-5I-13</t>
  </si>
  <si>
    <t>SIMPL-5I-100</t>
  </si>
  <si>
    <t>SIMPL-5J-01</t>
  </si>
  <si>
    <t>SIMPL-5J-02</t>
  </si>
  <si>
    <t>SIMPL-5J-03</t>
  </si>
  <si>
    <t>SIMPL-5J-04</t>
  </si>
  <si>
    <t>SIMPL-5J-05</t>
  </si>
  <si>
    <t>SIMPL-5J-06</t>
  </si>
  <si>
    <t>SIMPL-5J-07</t>
  </si>
  <si>
    <t>SIMPL-5J-08</t>
  </si>
  <si>
    <t>SIMPL-5J-09</t>
  </si>
  <si>
    <t>SIMPL-5J-10</t>
  </si>
  <si>
    <t>SIMPL-5J-11</t>
  </si>
  <si>
    <t>SIMPL-5J-12</t>
  </si>
  <si>
    <t>SIMPL-5J-13</t>
  </si>
  <si>
    <t>SIMPL-5J-100</t>
  </si>
  <si>
    <t>SIMPL-5K-01</t>
  </si>
  <si>
    <t>SIMPL-5K-02</t>
  </si>
  <si>
    <t>SIMPL-5K-03</t>
  </si>
  <si>
    <t>SIMPL-5K-04</t>
  </si>
  <si>
    <t>SIMPL-5K-05</t>
  </si>
  <si>
    <t>SIMPL-5K-06</t>
  </si>
  <si>
    <t>SIMPL-5K-07</t>
  </si>
  <si>
    <t>SIMPL-5K-08</t>
  </si>
  <si>
    <t>SIMPL-5K-09</t>
  </si>
  <si>
    <t>SIMPL-5K-10</t>
  </si>
  <si>
    <t>SIMPL-5K-11</t>
  </si>
  <si>
    <t>SIMPL-5K-12</t>
  </si>
  <si>
    <t>SIMPL-5K-13</t>
  </si>
  <si>
    <t>SIMPL-5K-100</t>
  </si>
  <si>
    <t>SIMPL-5L-01</t>
  </si>
  <si>
    <t>SIMPL-5L-02</t>
  </si>
  <si>
    <t>SIMPL-5L-03</t>
  </si>
  <si>
    <t>SIMPL-5L-04</t>
  </si>
  <si>
    <t>SIMPL-5L-05</t>
  </si>
  <si>
    <t>SIMPL-5L-06</t>
  </si>
  <si>
    <t>SIMPL-5L-07</t>
  </si>
  <si>
    <t>SIMPL-5L-08</t>
  </si>
  <si>
    <t>SIMPL-5L-09</t>
  </si>
  <si>
    <t>SIMPL-5L-10</t>
  </si>
  <si>
    <t>SIMPL-5L-11</t>
  </si>
  <si>
    <t>SIMPL-5L-12</t>
  </si>
  <si>
    <t>SIMPL-5L-13</t>
  </si>
  <si>
    <t>SIMPL-5L-100</t>
  </si>
  <si>
    <t>SIMPL-5M-01</t>
  </si>
  <si>
    <t>SIMPL-5M-02</t>
  </si>
  <si>
    <t>SIMPL-5M-03</t>
  </si>
  <si>
    <t>SIMPL-5M-04</t>
  </si>
  <si>
    <t>SIMPL-5M-05</t>
  </si>
  <si>
    <t>SIMPL-5M-06</t>
  </si>
  <si>
    <t>SIMPL-5M-07</t>
  </si>
  <si>
    <t>SIMPL-5M-08</t>
  </si>
  <si>
    <t>SIMPL-5M-09</t>
  </si>
  <si>
    <t>SIMPL-5M-10</t>
  </si>
  <si>
    <t>SIMPL-5M-11</t>
  </si>
  <si>
    <t>SIMPL-5M-12</t>
  </si>
  <si>
    <t>SIMPL-5M-13</t>
  </si>
  <si>
    <t>SIMPL-5M-100</t>
  </si>
  <si>
    <t>SIMPL-5N_-01</t>
  </si>
  <si>
    <t>SIMPL-5N_-02</t>
  </si>
  <si>
    <t>SIMPL-5N_-03</t>
  </si>
  <si>
    <t>SIMPL-5N_-04</t>
  </si>
  <si>
    <t>SIMPL-5N_-05</t>
  </si>
  <si>
    <t>SIMPL-5N_-06</t>
  </si>
  <si>
    <t>SIMPL-5N_-07</t>
  </si>
  <si>
    <t>SIMPL-5N_-08</t>
  </si>
  <si>
    <t>SIMPL-5N_-09</t>
  </si>
  <si>
    <t>SIMPL-5N_-10</t>
  </si>
  <si>
    <t>SIMPL-5N_-11</t>
  </si>
  <si>
    <t>SIMPL-5N_-12</t>
  </si>
  <si>
    <t>SIMPL-5N_-13</t>
  </si>
  <si>
    <t>SIMPL-5N_-100</t>
  </si>
  <si>
    <t>SIMPL-5O-01</t>
  </si>
  <si>
    <t>SIMPL-5O-02</t>
  </si>
  <si>
    <t>SIMPL-5O-03</t>
  </si>
  <si>
    <t>SIMPL-5O-04</t>
  </si>
  <si>
    <t>SIMPL-5O-05</t>
  </si>
  <si>
    <t>SIMPL-5O-06</t>
  </si>
  <si>
    <t>SIMPL-5O-07</t>
  </si>
  <si>
    <t>SIMPL-5O-08</t>
  </si>
  <si>
    <t>SIMPL-5O-09</t>
  </si>
  <si>
    <t>SIMPL-5O-10</t>
  </si>
  <si>
    <t>SIMPL-5O-11</t>
  </si>
  <si>
    <t>SIMPL-5O-12</t>
  </si>
  <si>
    <t>SIMPL-5O-13</t>
  </si>
  <si>
    <t>SIMPL-5O-100</t>
  </si>
  <si>
    <t>SIMPL-6A-01</t>
  </si>
  <si>
    <t>SIMPL-6A-02</t>
  </si>
  <si>
    <t>SIMPL-6A-03</t>
  </si>
  <si>
    <t>SIMPL-6A-04</t>
  </si>
  <si>
    <t>SIMPL-6A-05</t>
  </si>
  <si>
    <t>SIMPL-6A-06</t>
  </si>
  <si>
    <t>SIMPL-6A-07</t>
  </si>
  <si>
    <t>SIMPL-6A-08</t>
  </si>
  <si>
    <t>SIMPL-6A-09</t>
  </si>
  <si>
    <t>SIMPL-6A-10</t>
  </si>
  <si>
    <t>SIMPL-6A-11</t>
  </si>
  <si>
    <t>SIMPL-6A-12</t>
  </si>
  <si>
    <t>SIMPL-6A-13</t>
  </si>
  <si>
    <t>SIMPL-6A-100</t>
  </si>
  <si>
    <t>SIMPL-6B-01</t>
  </si>
  <si>
    <t>SIMPL-6B-02</t>
  </si>
  <si>
    <t>SIMPL-6B-03</t>
  </si>
  <si>
    <t>SIMPL-6B-04</t>
  </si>
  <si>
    <t>SIMPL-6B-05</t>
  </si>
  <si>
    <t>SIMPL-6B-06</t>
  </si>
  <si>
    <t>SIMPL-6B-07</t>
  </si>
  <si>
    <t>SIMPL-6B-08</t>
  </si>
  <si>
    <t>SIMPL-6B-09</t>
  </si>
  <si>
    <t>SIMPL-6B-10</t>
  </si>
  <si>
    <t>SIMPL-6B-11</t>
  </si>
  <si>
    <t>SIMPL-6B-12</t>
  </si>
  <si>
    <t>SIMPL-6B-13</t>
  </si>
  <si>
    <t>SIMPL-6B-100</t>
  </si>
  <si>
    <t>SIMPL-6C-01</t>
  </si>
  <si>
    <t>SIMPL-6C-02</t>
  </si>
  <si>
    <t>SIMPL-6C-03</t>
  </si>
  <si>
    <t>SIMPL-6C-04</t>
  </si>
  <si>
    <t>SIMPL-6C-05</t>
  </si>
  <si>
    <t>SIMPL-6C-06</t>
  </si>
  <si>
    <t>SIMPL-6C-07</t>
  </si>
  <si>
    <t>SIMPL-6C-08</t>
  </si>
  <si>
    <t>SIMPL-6C-09</t>
  </si>
  <si>
    <t>SIMPL-6C-10</t>
  </si>
  <si>
    <t>SIMPL-6C-11</t>
  </si>
  <si>
    <t>SIMPL-6C-12</t>
  </si>
  <si>
    <t>SIMPL-6C-13</t>
  </si>
  <si>
    <t>SIMPL-6C-100</t>
  </si>
  <si>
    <t>SIMPL-6D-01</t>
  </si>
  <si>
    <t>SIMPL-6D-02</t>
  </si>
  <si>
    <t>SIMPL-6D-03</t>
  </si>
  <si>
    <t>SIMPL-6D-04</t>
  </si>
  <si>
    <t>SIMPL-6D-05</t>
  </si>
  <si>
    <t>SIMPL-6D-06</t>
  </si>
  <si>
    <t>SIMPL-6D-07</t>
  </si>
  <si>
    <t>SIMPL-6D-08</t>
  </si>
  <si>
    <t>SIMPL-6D-09</t>
  </si>
  <si>
    <t>SIMPL-6D-10</t>
  </si>
  <si>
    <t>SIMPL-6D-11</t>
  </si>
  <si>
    <t>SIMPL-6D-12</t>
  </si>
  <si>
    <t>SIMPL-6D-13</t>
  </si>
  <si>
    <t>SIMPL-6D-100</t>
  </si>
  <si>
    <t>SIMPL-6E-01</t>
  </si>
  <si>
    <t>SIMPL-6E-02</t>
  </si>
  <si>
    <t>SIMPL-6E-03</t>
  </si>
  <si>
    <t>SIMPL-6E-04</t>
  </si>
  <si>
    <t>SIMPL-6E-05</t>
  </si>
  <si>
    <t>SIMPL-6E-06</t>
  </si>
  <si>
    <t>SIMPL-6E-07</t>
  </si>
  <si>
    <t>SIMPL-6E-08</t>
  </si>
  <si>
    <t>SIMPL-6E-09</t>
  </si>
  <si>
    <t>SIMPL-6E-10</t>
  </si>
  <si>
    <t>SIMPL-6E-11</t>
  </si>
  <si>
    <t>SIMPL-6E-12</t>
  </si>
  <si>
    <t>SIMPL-6E-13</t>
  </si>
  <si>
    <t>SIMPL-6E-100</t>
  </si>
  <si>
    <t>SIMPL-6F-01</t>
  </si>
  <si>
    <t>SIMPL-6F-02</t>
  </si>
  <si>
    <t>SIMPL-6F-03</t>
  </si>
  <si>
    <t>SIMPL-6F-04</t>
  </si>
  <si>
    <t>SIMPL-6F-05</t>
  </si>
  <si>
    <t>SIMPL-6F-06</t>
  </si>
  <si>
    <t>SIMPL-6F-07</t>
  </si>
  <si>
    <t>SIMPL-6F-08</t>
  </si>
  <si>
    <t>SIMPL-6F-09</t>
  </si>
  <si>
    <t>SIMPL-6F-10</t>
  </si>
  <si>
    <t>SIMPL-6F-11</t>
  </si>
  <si>
    <t>SIMPL-6F-12</t>
  </si>
  <si>
    <t>SIMPL-6F-13</t>
  </si>
  <si>
    <t>SIMPL-6F-100</t>
  </si>
  <si>
    <t>SIMPL-6G-01</t>
  </si>
  <si>
    <t>SIMPL-6G-02</t>
  </si>
  <si>
    <t>SIMPL-6G-03</t>
  </si>
  <si>
    <t>SIMPL-6G-04</t>
  </si>
  <si>
    <t>SIMPL-6G-05</t>
  </si>
  <si>
    <t>SIMPL-6G-06</t>
  </si>
  <si>
    <t>SIMPL-6G-07</t>
  </si>
  <si>
    <t>SIMPL-6G-08</t>
  </si>
  <si>
    <t>SIMPL-6G-09</t>
  </si>
  <si>
    <t>SIMPL-6G-10</t>
  </si>
  <si>
    <t>SIMPL-6G-11</t>
  </si>
  <si>
    <t>SIMPL-6G-12</t>
  </si>
  <si>
    <t>SIMPL-6G-13</t>
  </si>
  <si>
    <t>SIMPL-6G-100</t>
  </si>
  <si>
    <t>SIMPL-6H-01</t>
  </si>
  <si>
    <t>SIMPL-6H-02</t>
  </si>
  <si>
    <t>SIMPL-6H-03</t>
  </si>
  <si>
    <t>SIMPL-6H-04</t>
  </si>
  <si>
    <t>SIMPL-6H-05</t>
  </si>
  <si>
    <t>SIMPL-6H-06</t>
  </si>
  <si>
    <t>SIMPL-6H-07</t>
  </si>
  <si>
    <t>SIMPL-6H-08</t>
  </si>
  <si>
    <t>SIMPL-6H-09</t>
  </si>
  <si>
    <t>SIMPL-6H-10</t>
  </si>
  <si>
    <t>SIMPL-6H-11</t>
  </si>
  <si>
    <t>SIMPL-6H-12</t>
  </si>
  <si>
    <t>SIMPL-6H-13</t>
  </si>
  <si>
    <t>SIMPL-6H-100</t>
  </si>
  <si>
    <t>SIMPL-6I-01</t>
  </si>
  <si>
    <t>SIMPL-6I-02</t>
  </si>
  <si>
    <t>SIMPL-6I-03</t>
  </si>
  <si>
    <t>SIMPL-6I-04</t>
  </si>
  <si>
    <t>SIMPL-6I-05</t>
  </si>
  <si>
    <t>SIMPL-6I-06</t>
  </si>
  <si>
    <t>SIMPL-6I-07</t>
  </si>
  <si>
    <t>SIMPL-6I-08</t>
  </si>
  <si>
    <t>SIMPL-6I-09</t>
  </si>
  <si>
    <t>SIMPL-6I-10</t>
  </si>
  <si>
    <t>SIMPL-6I-11</t>
  </si>
  <si>
    <t>SIMPL-6I-12</t>
  </si>
  <si>
    <t>SIMPL-6I-13</t>
  </si>
  <si>
    <t>SIMPL-6I-100</t>
  </si>
  <si>
    <t>SIMPL-6J-01</t>
  </si>
  <si>
    <t>SIMPL-6J-02</t>
  </si>
  <si>
    <t>SIMPL-6J-03</t>
  </si>
  <si>
    <t>SIMPL-6J-04</t>
  </si>
  <si>
    <t>SIMPL-6J-05</t>
  </si>
  <si>
    <t>SIMPL-6J-06</t>
  </si>
  <si>
    <t>SIMPL-6J-07</t>
  </si>
  <si>
    <t>SIMPL-6J-08</t>
  </si>
  <si>
    <t>SIMPL-6J-09</t>
  </si>
  <si>
    <t>SIMPL-6J-10</t>
  </si>
  <si>
    <t>SIMPL-6J-11</t>
  </si>
  <si>
    <t>SIMPL-6J-12</t>
  </si>
  <si>
    <t>SIMPL-6J-13</t>
  </si>
  <si>
    <t>SIMPL-6J-100</t>
  </si>
  <si>
    <t>SIMPL-6K-01</t>
  </si>
  <si>
    <t>SIMPL-6K-02</t>
  </si>
  <si>
    <t>SIMPL-6K-03</t>
  </si>
  <si>
    <t>SIMPL-6K-04</t>
  </si>
  <si>
    <t>SIMPL-6K-05</t>
  </si>
  <si>
    <t>SIMPL-6K-06</t>
  </si>
  <si>
    <t>SIMPL-6K-07</t>
  </si>
  <si>
    <t>SIMPL-6K-08</t>
  </si>
  <si>
    <t>SIMPL-6K-09</t>
  </si>
  <si>
    <t>SIMPL-6K-10</t>
  </si>
  <si>
    <t>SIMPL-6K-11</t>
  </si>
  <si>
    <t>SIMPL-6K-12</t>
  </si>
  <si>
    <t>SIMPL-6K-13</t>
  </si>
  <si>
    <t>SIMPL-6K-100</t>
  </si>
  <si>
    <t>SIMPL-6L-01</t>
  </si>
  <si>
    <t>SIMPL-6L-02</t>
  </si>
  <si>
    <t>SIMPL-6L-03</t>
  </si>
  <si>
    <t>SIMPL-6L-04</t>
  </si>
  <si>
    <t>SIMPL-6L-05</t>
  </si>
  <si>
    <t>SIMPL-6L-06</t>
  </si>
  <si>
    <t>SIMPL-6L-07</t>
  </si>
  <si>
    <t>SIMPL-6L-08</t>
  </si>
  <si>
    <t>SIMPL-6L-09</t>
  </si>
  <si>
    <t>SIMPL-6L-10</t>
  </si>
  <si>
    <t>SIMPL-6L-11</t>
  </si>
  <si>
    <t>SIMPL-6L-12</t>
  </si>
  <si>
    <t>SIMPL-6L-13</t>
  </si>
  <si>
    <t>SIMPL-6L-100</t>
  </si>
  <si>
    <t>SIMPL-6M-01</t>
  </si>
  <si>
    <t>SIMPL-6M-02</t>
  </si>
  <si>
    <t>SIMPL-6M-03</t>
  </si>
  <si>
    <t>SIMPL-6M-04</t>
  </si>
  <si>
    <t>SIMPL-6M-05</t>
  </si>
  <si>
    <t>SIMPL-6M-06</t>
  </si>
  <si>
    <t>SIMPL-6M-07</t>
  </si>
  <si>
    <t>SIMPL-6M-08</t>
  </si>
  <si>
    <t>SIMPL-6M-09</t>
  </si>
  <si>
    <t>SIMPL-6M-10</t>
  </si>
  <si>
    <t>SIMPL-6M-11</t>
  </si>
  <si>
    <t>SIMPL-6M-12</t>
  </si>
  <si>
    <t>SIMPL-6M-13</t>
  </si>
  <si>
    <t>SIMPL-6M-100</t>
  </si>
  <si>
    <t>SIMPL-7A-01</t>
  </si>
  <si>
    <t>SIMPL-7A-02</t>
  </si>
  <si>
    <t>SIMPL-7A-03</t>
  </si>
  <si>
    <t>SIMPL-7A-04</t>
  </si>
  <si>
    <t>SIMPL-7A-05</t>
  </si>
  <si>
    <t>SIMPL-7A-06</t>
  </si>
  <si>
    <t>SIMPL-7A-07</t>
  </si>
  <si>
    <t>SIMPL-7A-08</t>
  </si>
  <si>
    <t>SIMPL-7A-09</t>
  </si>
  <si>
    <t>SIMPL-7A-10</t>
  </si>
  <si>
    <t>SIMPL-7A-11</t>
  </si>
  <si>
    <t>SIMPL-7A-12</t>
  </si>
  <si>
    <t>SIMPL-7A-13</t>
  </si>
  <si>
    <t>SIMPL-7A-100</t>
  </si>
  <si>
    <t>SIMPL-7B-01</t>
  </si>
  <si>
    <t>SIMPL-7B-02</t>
  </si>
  <si>
    <t>SIMPL-7B-03</t>
  </si>
  <si>
    <t>SIMPL-7B-04</t>
  </si>
  <si>
    <t>SIMPL-7B-05</t>
  </si>
  <si>
    <t>SIMPL-7B-06</t>
  </si>
  <si>
    <t>SIMPL-7B-07</t>
  </si>
  <si>
    <t>SIMPL-7B-08</t>
  </si>
  <si>
    <t>SIMPL-7B-09</t>
  </si>
  <si>
    <t>SIMPL-7B-10</t>
  </si>
  <si>
    <t>SIMPL-7B-11</t>
  </si>
  <si>
    <t>SIMPL-7B-12</t>
  </si>
  <si>
    <t>SIMPL-7B-13</t>
  </si>
  <si>
    <t>SIMPL-7B-100</t>
  </si>
  <si>
    <t>SIMPL-7C-01</t>
  </si>
  <si>
    <t>SIMPL-7C-02</t>
  </si>
  <si>
    <t>SIMPL-7C-03</t>
  </si>
  <si>
    <t>SIMPL-7C-04</t>
  </si>
  <si>
    <t>SIMPL-7C-05</t>
  </si>
  <si>
    <t>SIMPL-7C-06</t>
  </si>
  <si>
    <t>SIMPL-7C-07</t>
  </si>
  <si>
    <t>SIMPL-7C-08</t>
  </si>
  <si>
    <t>SIMPL-7C-09</t>
  </si>
  <si>
    <t>SIMPL-7C-10</t>
  </si>
  <si>
    <t>SIMPL-7C-11</t>
  </si>
  <si>
    <t>SIMPL-7C-12</t>
  </si>
  <si>
    <t>SIMPL-7C-13</t>
  </si>
  <si>
    <t>SIMPL-7C-100</t>
  </si>
  <si>
    <t>SIMPL-7D-01</t>
  </si>
  <si>
    <t>SIMPL-7D-02</t>
  </si>
  <si>
    <t>SIMPL-7D-03</t>
  </si>
  <si>
    <t>SIMPL-7D-04</t>
  </si>
  <si>
    <t>SIMPL-7D-05</t>
  </si>
  <si>
    <t>SIMPL-7D-06</t>
  </si>
  <si>
    <t>SIMPL-7D-07</t>
  </si>
  <si>
    <t>SIMPL-7D-08</t>
  </si>
  <si>
    <t>SIMPL-7D-09</t>
  </si>
  <si>
    <t>SIMPL-7D-10</t>
  </si>
  <si>
    <t>SIMPL-7D-11</t>
  </si>
  <si>
    <t>SIMPL-7D-12</t>
  </si>
  <si>
    <t>SIMPL-7D-13</t>
  </si>
  <si>
    <t>SIMPL-7D-100</t>
  </si>
  <si>
    <t>SIMPL-7E-01</t>
  </si>
  <si>
    <t>SIMPL-7E-02</t>
  </si>
  <si>
    <t>SIMPL-7E-03</t>
  </si>
  <si>
    <t>SIMPL-7E-04</t>
  </si>
  <si>
    <t>SIMPL-7E-05</t>
  </si>
  <si>
    <t>SIMPL-7E-06</t>
  </si>
  <si>
    <t>SIMPL-7E-07</t>
  </si>
  <si>
    <t>SIMPL-7E-08</t>
  </si>
  <si>
    <t>SIMPL-7E-09</t>
  </si>
  <si>
    <t>SIMPL-7E-10</t>
  </si>
  <si>
    <t>SIMPL-7E-11</t>
  </si>
  <si>
    <t>SIMPL-7E-12</t>
  </si>
  <si>
    <t>SIMPL-7E-13</t>
  </si>
  <si>
    <t>SIMPL-7E-100</t>
  </si>
  <si>
    <t>SIMPL-7F-01</t>
  </si>
  <si>
    <t>SIMPL-7F-02</t>
  </si>
  <si>
    <t>SIMPL-7F-03</t>
  </si>
  <si>
    <t>SIMPL-7F-04</t>
  </si>
  <si>
    <t>SIMPL-7F-05</t>
  </si>
  <si>
    <t>SIMPL-7F-06</t>
  </si>
  <si>
    <t>SIMPL-7F-07</t>
  </si>
  <si>
    <t>SIMPL-7F-08</t>
  </si>
  <si>
    <t>SIMPL-7F-09</t>
  </si>
  <si>
    <t>SIMPL-7F-10</t>
  </si>
  <si>
    <t>SIMPL-7F-11</t>
  </si>
  <si>
    <t>SIMPL-7F-12</t>
  </si>
  <si>
    <t>SIMPL-7F-13</t>
  </si>
  <si>
    <t>SIMPL-7F-100</t>
  </si>
  <si>
    <t>SIMPL-7G-01</t>
  </si>
  <si>
    <t>SIMPL-7G-02</t>
  </si>
  <si>
    <t>SIMPL-7G-03</t>
  </si>
  <si>
    <t>SIMPL-7G-04</t>
  </si>
  <si>
    <t>SIMPL-7G-05</t>
  </si>
  <si>
    <t>SIMPL-7G-06</t>
  </si>
  <si>
    <t>SIMPL-7G-07</t>
  </si>
  <si>
    <t>SIMPL-7G-08</t>
  </si>
  <si>
    <t>SIMPL-7G-09</t>
  </si>
  <si>
    <t>SIMPL-7G-10</t>
  </si>
  <si>
    <t>SIMPL-7G-11</t>
  </si>
  <si>
    <t>SIMPL-7G-12</t>
  </si>
  <si>
    <t>SIMPL-7G-13</t>
  </si>
  <si>
    <t>SIMPL-7G-100</t>
  </si>
  <si>
    <t>SIMPL-7H-01</t>
  </si>
  <si>
    <t>SIMPL-7H-02</t>
  </si>
  <si>
    <t>SIMPL-7H-03</t>
  </si>
  <si>
    <t>SIMPL-7H-04</t>
  </si>
  <si>
    <t>SIMPL-7H-05</t>
  </si>
  <si>
    <t>SIMPL-7H-06</t>
  </si>
  <si>
    <t>SIMPL-7H-07</t>
  </si>
  <si>
    <t>SIMPL-7H-08</t>
  </si>
  <si>
    <t>SIMPL-7H-09</t>
  </si>
  <si>
    <t>SIMPL-7H-10</t>
  </si>
  <si>
    <t>SIMPL-7H-11</t>
  </si>
  <si>
    <t>SIMPL-7H-12</t>
  </si>
  <si>
    <t>SIMPL-7H-13</t>
  </si>
  <si>
    <t>SIMPL-7H-100</t>
  </si>
  <si>
    <t>SIMPL-7I-01</t>
  </si>
  <si>
    <t>SIMPL-7I-02</t>
  </si>
  <si>
    <t>SIMPL-7I-03</t>
  </si>
  <si>
    <t>SIMPL-7I-04</t>
  </si>
  <si>
    <t>SIMPL-7I-05</t>
  </si>
  <si>
    <t>SIMPL-7I-06</t>
  </si>
  <si>
    <t>SIMPL-7I-07</t>
  </si>
  <si>
    <t>SIMPL-7I-08</t>
  </si>
  <si>
    <t>SIMPL-7I-09</t>
  </si>
  <si>
    <t>SIMPL-7I-10</t>
  </si>
  <si>
    <t>SIMPL-7I-11</t>
  </si>
  <si>
    <t>SIMPL-7I-12</t>
  </si>
  <si>
    <t>SIMPL-7I-13</t>
  </si>
  <si>
    <t>SIMPL-7I-100</t>
  </si>
  <si>
    <t>SIMPL-7J-01</t>
  </si>
  <si>
    <t>SIMPL-7J-02</t>
  </si>
  <si>
    <t>SIMPL-7J-03</t>
  </si>
  <si>
    <t>SIMPL-7J-04</t>
  </si>
  <si>
    <t>SIMPL-7J-05</t>
  </si>
  <si>
    <t>SIMPL-7J-06</t>
  </si>
  <si>
    <t>SIMPL-7J-07</t>
  </si>
  <si>
    <t>SIMPL-7J-08</t>
  </si>
  <si>
    <t>SIMPL-7J-09</t>
  </si>
  <si>
    <t>SIMPL-7J-10</t>
  </si>
  <si>
    <t>SIMPL-7J-11</t>
  </si>
  <si>
    <t>SIMPL-7J-12</t>
  </si>
  <si>
    <t>SIMPL-7J-13</t>
  </si>
  <si>
    <t>SIMPL-7J-100</t>
  </si>
  <si>
    <t>SIMPL-7K-01</t>
  </si>
  <si>
    <t>SIMPL-7K-02</t>
  </si>
  <si>
    <t>SIMPL-7K-03</t>
  </si>
  <si>
    <t>SIMPL-7K-04</t>
  </si>
  <si>
    <t>SIMPL-7K-05</t>
  </si>
  <si>
    <t>SIMPL-7K-06</t>
  </si>
  <si>
    <t>SIMPL-7K-07</t>
  </si>
  <si>
    <t>SIMPL-7K-08</t>
  </si>
  <si>
    <t>SIMPL-7K-09</t>
  </si>
  <si>
    <t>SIMPL-7K-10</t>
  </si>
  <si>
    <t>SIMPL-7K-11</t>
  </si>
  <si>
    <t>SIMPL-7K-12</t>
  </si>
  <si>
    <t>SIMPL-7K-13</t>
  </si>
  <si>
    <t>SIMPL-7K-100</t>
  </si>
  <si>
    <t>SIMPL-7L-01</t>
  </si>
  <si>
    <t>SIMPL-7L-02</t>
  </si>
  <si>
    <t>SIMPL-7L-03</t>
  </si>
  <si>
    <t>SIMPL-7L-04</t>
  </si>
  <si>
    <t>SIMPL-7L-05</t>
  </si>
  <si>
    <t>SIMPL-7L-06</t>
  </si>
  <si>
    <t>SIMPL-7L-07</t>
  </si>
  <si>
    <t>SIMPL-7L-08</t>
  </si>
  <si>
    <t>SIMPL-7L-09</t>
  </si>
  <si>
    <t>SIMPL-7L-10</t>
  </si>
  <si>
    <t>SIMPL-7L-11</t>
  </si>
  <si>
    <t>SIMPL-7L-12</t>
  </si>
  <si>
    <t>SIMPL-7L-13</t>
  </si>
  <si>
    <t>SIMPL-7L-100</t>
  </si>
  <si>
    <t>SIMPL-7M-01</t>
  </si>
  <si>
    <t>SIMPL-7M-02</t>
  </si>
  <si>
    <t>SIMPL-7M-03</t>
  </si>
  <si>
    <t>SIMPL-7M-04</t>
  </si>
  <si>
    <t>SIMPL-7M-05</t>
  </si>
  <si>
    <t>SIMPL-7M-06</t>
  </si>
  <si>
    <t>SIMPL-7M-07</t>
  </si>
  <si>
    <t>SIMPL-7M-08</t>
  </si>
  <si>
    <t>SIMPL-7M-09</t>
  </si>
  <si>
    <t>SIMPL-7M-10</t>
  </si>
  <si>
    <t>SIMPL-7M-11</t>
  </si>
  <si>
    <t>SIMPL-7M-12</t>
  </si>
  <si>
    <t>SIMPL-7M-13</t>
  </si>
  <si>
    <t>SIMPL-7M-100</t>
  </si>
  <si>
    <t>SIMPL-7N-01</t>
  </si>
  <si>
    <t>SIMPL-7N-02</t>
  </si>
  <si>
    <t>SIMPL-7N-03</t>
  </si>
  <si>
    <t>SIMPL-7N-04</t>
  </si>
  <si>
    <t>SIMPL-7N-05</t>
  </si>
  <si>
    <t>SIMPL-7N-06</t>
  </si>
  <si>
    <t>SIMPL-7N-07</t>
  </si>
  <si>
    <t>SIMPL-7N-08</t>
  </si>
  <si>
    <t>SIMPL-7N-09</t>
  </si>
  <si>
    <t>SIMPL-7N-10</t>
  </si>
  <si>
    <t>SIMPL-7N-11</t>
  </si>
  <si>
    <t>SIMPL-7N-12</t>
  </si>
  <si>
    <t>SIMPL-7N-13</t>
  </si>
  <si>
    <t>SIMPL-7N-100</t>
  </si>
  <si>
    <t>SIMPL-7O-01</t>
  </si>
  <si>
    <t>SIMPL-7O-02</t>
  </si>
  <si>
    <t>SIMPL-7O-03</t>
  </si>
  <si>
    <t>SIMPL-7O-04</t>
  </si>
  <si>
    <t>SIMPL-7O-05</t>
  </si>
  <si>
    <t>SIMPL-7O-06</t>
  </si>
  <si>
    <t>SIMPL-7O-07</t>
  </si>
  <si>
    <t>SIMPL-7O-08</t>
  </si>
  <si>
    <t>SIMPL-7O-09</t>
  </si>
  <si>
    <t>SIMPL-7O-10</t>
  </si>
  <si>
    <t>SIMPL-7O-11</t>
  </si>
  <si>
    <t>SIMPL-7O-12</t>
  </si>
  <si>
    <t>SIMPL-7O-13</t>
  </si>
  <si>
    <t>SIMPL-7O-100</t>
  </si>
  <si>
    <t>SIMPL-7P-01</t>
  </si>
  <si>
    <t>SIMPL-7P-02</t>
  </si>
  <si>
    <t>SIMPL-7P-03</t>
  </si>
  <si>
    <t>SIMPL-7P-04</t>
  </si>
  <si>
    <t>SIMPL-7P-05</t>
  </si>
  <si>
    <t>SIMPL-7P-06</t>
  </si>
  <si>
    <t>SIMPL-7P-07</t>
  </si>
  <si>
    <t>SIMPL-7P-08</t>
  </si>
  <si>
    <t>SIMPL-7P-09</t>
  </si>
  <si>
    <t>SIMPL-7P-10</t>
  </si>
  <si>
    <t>SIMPL-7P-11</t>
  </si>
  <si>
    <t>SIMPL-7P-12</t>
  </si>
  <si>
    <t>SIMPL-7P-13</t>
  </si>
  <si>
    <t>SIMPL-7P-100</t>
  </si>
  <si>
    <t>SIMPL-7R-01</t>
  </si>
  <si>
    <t>SIMPL-7R-02</t>
  </si>
  <si>
    <t>SIMPL-7R-03</t>
  </si>
  <si>
    <t>SIMPL-7R-04</t>
  </si>
  <si>
    <t>SIMPL-7R-05</t>
  </si>
  <si>
    <t>SIMPL-7R-06</t>
  </si>
  <si>
    <t>SIMPL-7R-07</t>
  </si>
  <si>
    <t>SIMPL-7R-08</t>
  </si>
  <si>
    <t>SIMPL-7R-09</t>
  </si>
  <si>
    <t>SIMPL-7R-10</t>
  </si>
  <si>
    <t>SIMPL-7R-11</t>
  </si>
  <si>
    <t>SIMPL-7R-12</t>
  </si>
  <si>
    <t>SIMPL-7R-13</t>
  </si>
  <si>
    <t>SIMPL-7R-100</t>
  </si>
  <si>
    <t>SIMPL-7S-01</t>
  </si>
  <si>
    <t>SIMPL-7S-02</t>
  </si>
  <si>
    <t>SIMPL-7S-03</t>
  </si>
  <si>
    <t>SIMPL-7S-04</t>
  </si>
  <si>
    <t>SIMPL-7S-05</t>
  </si>
  <si>
    <t>SIMPL-7S-06</t>
  </si>
  <si>
    <t>SIMPL-7S-07</t>
  </si>
  <si>
    <t>SIMPL-7S-08</t>
  </si>
  <si>
    <t>SIMPL-7S-09</t>
  </si>
  <si>
    <t>SIMPL-7S-10</t>
  </si>
  <si>
    <t>SIMPL-7S-11</t>
  </si>
  <si>
    <t>SIMPL-7S-12</t>
  </si>
  <si>
    <t>SIMPL-7S-13</t>
  </si>
  <si>
    <t>SIMPL-7S-100</t>
  </si>
  <si>
    <t>SIMPL-8A-01</t>
  </si>
  <si>
    <t>SIMPL-8A-02</t>
  </si>
  <si>
    <t>SIMPL-8A-03</t>
  </si>
  <si>
    <t>SIMPL-8A-04</t>
  </si>
  <si>
    <t>SIMPL-8A-05</t>
  </si>
  <si>
    <t>SIMPL-8A-06</t>
  </si>
  <si>
    <t>SIMPL-8A-07</t>
  </si>
  <si>
    <t>SIMPL-8A-08</t>
  </si>
  <si>
    <t>SIMPL-8A-09</t>
  </si>
  <si>
    <t>SIMPL-8A-10</t>
  </si>
  <si>
    <t>SIMPL-8A-11</t>
  </si>
  <si>
    <t>SIMPL-8A-12</t>
  </si>
  <si>
    <t>SIMPL-8A-13</t>
  </si>
  <si>
    <t>SIMPL-8A-100</t>
  </si>
  <si>
    <t>SIMPL-8B-01</t>
  </si>
  <si>
    <t>SIMPL-8B-02</t>
  </si>
  <si>
    <t>SIMPL-8B-03</t>
  </si>
  <si>
    <t>SIMPL-8B-04</t>
  </si>
  <si>
    <t>SIMPL-8B-05</t>
  </si>
  <si>
    <t>SIMPL-8B-06</t>
  </si>
  <si>
    <t>SIMPL-8B-07</t>
  </si>
  <si>
    <t>SIMPL-8B-08</t>
  </si>
  <si>
    <t>SIMPL-8B-09</t>
  </si>
  <si>
    <t>SIMPL-8B-10</t>
  </si>
  <si>
    <t>SIMPL-8B-11</t>
  </si>
  <si>
    <t>SIMPL-8B-12</t>
  </si>
  <si>
    <t>SIMPL-8B-13</t>
  </si>
  <si>
    <t>SIMPL-8B-100</t>
  </si>
  <si>
    <t>SIMPL-8C-01</t>
  </si>
  <si>
    <t>SIMPL-8C-02</t>
  </si>
  <si>
    <t>SIMPL-8C-03</t>
  </si>
  <si>
    <t>SIMPL-8C-04</t>
  </si>
  <si>
    <t>SIMPL-8C-05</t>
  </si>
  <si>
    <t>SIMPL-8C-06</t>
  </si>
  <si>
    <t>SIMPL-8C-07</t>
  </si>
  <si>
    <t>SIMPL-8C-08</t>
  </si>
  <si>
    <t>SIMPL-8C-09</t>
  </si>
  <si>
    <t>SIMPL-8C-10</t>
  </si>
  <si>
    <t>SIMPL-8C-11</t>
  </si>
  <si>
    <t>SIMPL-8C-12</t>
  </si>
  <si>
    <t>SIMPL-8C-13</t>
  </si>
  <si>
    <t>SIMPL-8C-100</t>
  </si>
  <si>
    <t>SIMPL-8D-01</t>
  </si>
  <si>
    <t>SIMPL-8D-02</t>
  </si>
  <si>
    <t>SIMPL-8D-03</t>
  </si>
  <si>
    <t>SIMPL-8D-04</t>
  </si>
  <si>
    <t>SIMPL-8D-05</t>
  </si>
  <si>
    <t>SIMPL-8D-06</t>
  </si>
  <si>
    <t>SIMPL-8D-07</t>
  </si>
  <si>
    <t>SIMPL-8D-08</t>
  </si>
  <si>
    <t>SIMPL-8D-09</t>
  </si>
  <si>
    <t>SIMPL-8D-10</t>
  </si>
  <si>
    <t>SIMPL-8D-11</t>
  </si>
  <si>
    <t>SIMPL-8D-12</t>
  </si>
  <si>
    <t>SIMPL-8D-13</t>
  </si>
  <si>
    <t>SIMPL-8D-100</t>
  </si>
  <si>
    <t>SIMPL-8E-01</t>
  </si>
  <si>
    <t>SIMPL-8E-02</t>
  </si>
  <si>
    <t>SIMPL-8E-03</t>
  </si>
  <si>
    <t>SIMPL-8E-04</t>
  </si>
  <si>
    <t>SIMPL-8E-05</t>
  </si>
  <si>
    <t>SIMPL-8E-06</t>
  </si>
  <si>
    <t>SIMPL-8E-07</t>
  </si>
  <si>
    <t>SIMPL-8E-08</t>
  </si>
  <si>
    <t>SIMPL-8E-09</t>
  </si>
  <si>
    <t>SIMPL-8E-10</t>
  </si>
  <si>
    <t>SIMPL-8E-11</t>
  </si>
  <si>
    <t>SIMPL-8E-12</t>
  </si>
  <si>
    <t>SIMPL-8E-100</t>
  </si>
  <si>
    <t>SIMPL-8F-01</t>
  </si>
  <si>
    <t>SIMPL-8F-02</t>
  </si>
  <si>
    <t>SIMPL-8F-03</t>
  </si>
  <si>
    <t>SIMPL-8F-04</t>
  </si>
  <si>
    <t>SIMPL-8F-05</t>
  </si>
  <si>
    <t>SIMPL-8F-06</t>
  </si>
  <si>
    <t>SIMPL-8F-07</t>
  </si>
  <si>
    <t>SIMPL-8F-08</t>
  </si>
  <si>
    <t>SIMPL-8F-09</t>
  </si>
  <si>
    <t>SIMPL-8F-10</t>
  </si>
  <si>
    <t>SIMPL-8F-11</t>
  </si>
  <si>
    <t>SIMPL-8F-12</t>
  </si>
  <si>
    <t>SIMPL-8F-13</t>
  </si>
  <si>
    <t>SIMPL-8F-100</t>
  </si>
  <si>
    <t>SIMPL-8G-01</t>
  </si>
  <si>
    <t>SIMPL-8G-02</t>
  </si>
  <si>
    <t>SIMPL-8G-03</t>
  </si>
  <si>
    <t>SIMPL-8G-04</t>
  </si>
  <si>
    <t>SIMPL-8G-05</t>
  </si>
  <si>
    <t>SIMPL-8G-06</t>
  </si>
  <si>
    <t>SIMPL-8G-07</t>
  </si>
  <si>
    <t>SIMPL-8G-08</t>
  </si>
  <si>
    <t>SIMPL-8G-09</t>
  </si>
  <si>
    <t>SIMPL-8G-10</t>
  </si>
  <si>
    <t>SIMPL-8G-11</t>
  </si>
  <si>
    <t>SIMPL-8G-12</t>
  </si>
  <si>
    <t>SIMPL-8G-13</t>
  </si>
  <si>
    <t>SIMPL-8G-100</t>
  </si>
  <si>
    <t>SIMPL-8H-01</t>
  </si>
  <si>
    <t>SIMPL-8H-02</t>
  </si>
  <si>
    <t>SIMPL-8H-03</t>
  </si>
  <si>
    <t>SIMPL-8H-04</t>
  </si>
  <si>
    <t>SIMPL-8H-05</t>
  </si>
  <si>
    <t>SIMPL-8H-06</t>
  </si>
  <si>
    <t>SIMPL-8H-07</t>
  </si>
  <si>
    <t>SIMPL-8H-08</t>
  </si>
  <si>
    <t>SIMPL-8H-09</t>
  </si>
  <si>
    <t>SIMPL-8H-10</t>
  </si>
  <si>
    <t>SIMPL-8H-11</t>
  </si>
  <si>
    <t>SIMPL-8H-12</t>
  </si>
  <si>
    <t>SIMPL-8H-13</t>
  </si>
  <si>
    <t>SIMPL-8H-100</t>
  </si>
  <si>
    <t>SIMPL-8I-01</t>
  </si>
  <si>
    <t>SIMPL-8I-02</t>
  </si>
  <si>
    <t>SIMPL-8I-03</t>
  </si>
  <si>
    <t>SIMPL-8I-04</t>
  </si>
  <si>
    <t>SIMPL-8I-05</t>
  </si>
  <si>
    <t>SIMPL-8I-06</t>
  </si>
  <si>
    <t>SIMPL-8I-07</t>
  </si>
  <si>
    <t>SIMPL-8I-08</t>
  </si>
  <si>
    <t>SIMPL-8I-09</t>
  </si>
  <si>
    <t>SIMPL-8I-10</t>
  </si>
  <si>
    <t>SIMPL-8I-11</t>
  </si>
  <si>
    <t>SIMPL-8I-12</t>
  </si>
  <si>
    <t>SIMPL-8I-13</t>
  </si>
  <si>
    <t>SIMPL-8I-100</t>
  </si>
  <si>
    <t>SIMPL-8J-01</t>
  </si>
  <si>
    <t>SIMPL-8J-02</t>
  </si>
  <si>
    <t>SIMPL-8J-03</t>
  </si>
  <si>
    <t>SIMPL-8J-04</t>
  </si>
  <si>
    <t>SIMPL-8J-05</t>
  </si>
  <si>
    <t>SIMPL-8J-06</t>
  </si>
  <si>
    <t>SIMPL-8J-07</t>
  </si>
  <si>
    <t>SIMPL-8J-08</t>
  </si>
  <si>
    <t>SIMPL-8J-09</t>
  </si>
  <si>
    <t>SIMPL-8J-10</t>
  </si>
  <si>
    <t>SIMPL-8J-11</t>
  </si>
  <si>
    <t>SIMPL-8J-12</t>
  </si>
  <si>
    <t>SIMPL-8J-13</t>
  </si>
  <si>
    <t>SIMPL-8J-100</t>
  </si>
  <si>
    <t>SIMPL-8K-01</t>
  </si>
  <si>
    <t>SIMPL-8K-02</t>
  </si>
  <si>
    <t>SIMPL-8K-03</t>
  </si>
  <si>
    <t>SIMPL-8K-04</t>
  </si>
  <si>
    <t>SIMPL-8K-05</t>
  </si>
  <si>
    <t>SIMPL-8K-06</t>
  </si>
  <si>
    <t>SIMPL-8K-07</t>
  </si>
  <si>
    <t>SIMPL-8K-08</t>
  </si>
  <si>
    <t>SIMPL-8K-09</t>
  </si>
  <si>
    <t>SIMPL-8K-10</t>
  </si>
  <si>
    <t>SIMPL-8K-11</t>
  </si>
  <si>
    <t>SIMPL-8K-12</t>
  </si>
  <si>
    <t>SIMPL-8K-13</t>
  </si>
  <si>
    <t>SIMPL-8K-100</t>
  </si>
  <si>
    <t>SIMPL-8L-01</t>
  </si>
  <si>
    <t>SIMPL-8L-02</t>
  </si>
  <si>
    <t>SIMPL-8L-03</t>
  </si>
  <si>
    <t>SIMPL-8L-04</t>
  </si>
  <si>
    <t>SIMPL-8L-05</t>
  </si>
  <si>
    <t>SIMPL-8L-06</t>
  </si>
  <si>
    <t>SIMPL-8L-07</t>
  </si>
  <si>
    <t>SIMPL-8L-08</t>
  </si>
  <si>
    <t>SIMPL-8L-09</t>
  </si>
  <si>
    <t>SIMPL-8L-10</t>
  </si>
  <si>
    <t>SIMPL-8L-11</t>
  </si>
  <si>
    <t>SIMPL-8L-12</t>
  </si>
  <si>
    <t>SIMPL-8L-13</t>
  </si>
  <si>
    <t>SIMPL-8L-100</t>
  </si>
  <si>
    <t>SIMPL-9A-01</t>
  </si>
  <si>
    <t>SIMPL-9A-02</t>
  </si>
  <si>
    <t>SIMPL-9A-03</t>
  </si>
  <si>
    <t>SIMPL-9A-04</t>
  </si>
  <si>
    <t>SIMPL-9A-05</t>
  </si>
  <si>
    <t>SIMPL-9A-06</t>
  </si>
  <si>
    <t>SIMPL-9A-07</t>
  </si>
  <si>
    <t>SIMPL-9A-08</t>
  </si>
  <si>
    <t>SIMPL-9A-09</t>
  </si>
  <si>
    <t>SIMPL-9A-10</t>
  </si>
  <si>
    <t>SIMPL-9A-11</t>
  </si>
  <si>
    <t>SIMPL-9A-12</t>
  </si>
  <si>
    <t>SIMPL-9A-13</t>
  </si>
  <si>
    <t>SIMPL-9A-100</t>
  </si>
  <si>
    <t>SIMPL-9B-01</t>
  </si>
  <si>
    <t>SIMPL-9B-02</t>
  </si>
  <si>
    <t>SIMPL-9B-03</t>
  </si>
  <si>
    <t>SIMPL-9B-04</t>
  </si>
  <si>
    <t>SIMPL-9B-05</t>
  </si>
  <si>
    <t>SIMPL-9B-06</t>
  </si>
  <si>
    <t>SIMPL-9B-07</t>
  </si>
  <si>
    <t>SIMPL-9B-08</t>
  </si>
  <si>
    <t>SIMPL-9B-09</t>
  </si>
  <si>
    <t>SIMPL-9B-10</t>
  </si>
  <si>
    <t>SIMPL-9B-11</t>
  </si>
  <si>
    <t>SIMPL-9B-12</t>
  </si>
  <si>
    <t>SIMPL-9B-13</t>
  </si>
  <si>
    <t>SIMPL-9B-100</t>
  </si>
  <si>
    <t>SIMPL-9C-01</t>
  </si>
  <si>
    <t>SIMPL-9C-02</t>
  </si>
  <si>
    <t>SIMPL-9C-03</t>
  </si>
  <si>
    <t>SIMPL-9C-04</t>
  </si>
  <si>
    <t>SIMPL-9C-05</t>
  </si>
  <si>
    <t>SIMPL-9C-06</t>
  </si>
  <si>
    <t>SIMPL-9C-07</t>
  </si>
  <si>
    <t>SIMPL-9C-08</t>
  </si>
  <si>
    <t>SIMPL-9C-09</t>
  </si>
  <si>
    <t>SIMPL-9C-10</t>
  </si>
  <si>
    <t>SIMPL-9C-11</t>
  </si>
  <si>
    <t>SIMPL-9C-12</t>
  </si>
  <si>
    <t>SIMPL-9C-13</t>
  </si>
  <si>
    <t>SIMPL-9C-100</t>
  </si>
  <si>
    <t>SIMPL-9D-01</t>
  </si>
  <si>
    <t>SIMPL-9D-02</t>
  </si>
  <si>
    <t>SIMPL-9D-03</t>
  </si>
  <si>
    <t>SIMPL-9D-04</t>
  </si>
  <si>
    <t>SIMPL-9D-05</t>
  </si>
  <si>
    <t>SIMPL-9D-06</t>
  </si>
  <si>
    <t>SIMPL-9D-07</t>
  </si>
  <si>
    <t>SIMPL-9D-08</t>
  </si>
  <si>
    <t>SIMPL-9D-09</t>
  </si>
  <si>
    <t>SIMPL-9D-10</t>
  </si>
  <si>
    <t>SIMPL-9D-11</t>
  </si>
  <si>
    <t>SIMPL-9D-12</t>
  </si>
  <si>
    <t>SIMPL-9D-13</t>
  </si>
  <si>
    <t>SIMPL-9D-100</t>
  </si>
  <si>
    <t>SIMPL-9E-01</t>
  </si>
  <si>
    <t>SIMPL-9E-02</t>
  </si>
  <si>
    <t>SIMPL-9E-03</t>
  </si>
  <si>
    <t>SIMPL-9E-04</t>
  </si>
  <si>
    <t>SIMPL-9E-05</t>
  </si>
  <si>
    <t>SIMPL-9E-06</t>
  </si>
  <si>
    <t>SIMPL-9E-07</t>
  </si>
  <si>
    <t>SIMPL-9E-08</t>
  </si>
  <si>
    <t>SIMPL-9E-09</t>
  </si>
  <si>
    <t>SIMPL-9E-10</t>
  </si>
  <si>
    <t>SIMPL-9E-11</t>
  </si>
  <si>
    <t>SIMPL-9E-12</t>
  </si>
  <si>
    <t>SIMPL-9E-13</t>
  </si>
  <si>
    <t>SIMPL-9E-100</t>
  </si>
  <si>
    <t>SIMPL-9F-01</t>
  </si>
  <si>
    <t>SIMPL-9F-02</t>
  </si>
  <si>
    <t>SIMPL-9F-03</t>
  </si>
  <si>
    <t>SIMPL-9F-04</t>
  </si>
  <si>
    <t>SIMPL-9F-05</t>
  </si>
  <si>
    <t>SIMPL-9F-06</t>
  </si>
  <si>
    <t>SIMPL-9F-07</t>
  </si>
  <si>
    <t>SIMPL-9F-08</t>
  </si>
  <si>
    <t>SIMPL-9F-09</t>
  </si>
  <si>
    <t>SIMPL-9F-10</t>
  </si>
  <si>
    <t>SIMPL-9F-11</t>
  </si>
  <si>
    <t>SIMPL-9F-12</t>
  </si>
  <si>
    <t>SIMPL-9F-13</t>
  </si>
  <si>
    <t>SIMPL-9F-100</t>
  </si>
  <si>
    <t>SIMPL-9G-01</t>
  </si>
  <si>
    <t>SIMPL-9G-02</t>
  </si>
  <si>
    <t>SIMPL-9G-03</t>
  </si>
  <si>
    <t>SIMPL-9G-04</t>
  </si>
  <si>
    <t>SIMPL-9G-05</t>
  </si>
  <si>
    <t>SIMPL-9G-06</t>
  </si>
  <si>
    <t>SIMPL-9G-07</t>
  </si>
  <si>
    <t>SIMPL-9G-08</t>
  </si>
  <si>
    <t>SIMPL-9G-09</t>
  </si>
  <si>
    <t>SIMPL-9G-10</t>
  </si>
  <si>
    <t>SIMPL-9G-11</t>
  </si>
  <si>
    <t>SIMPL-9G-12</t>
  </si>
  <si>
    <t>SIMPL-9G-13</t>
  </si>
  <si>
    <t>SIMPL-9G-100</t>
  </si>
  <si>
    <t>SIMPL-9H-01</t>
  </si>
  <si>
    <t>SIMPL-9H-02</t>
  </si>
  <si>
    <t>SIMPL-9H-03</t>
  </si>
  <si>
    <t>SIMPL-9H-04</t>
  </si>
  <si>
    <t>SIMPL-9H-05</t>
  </si>
  <si>
    <t>SIMPL-9H-06</t>
  </si>
  <si>
    <t>SIMPL-9H-07</t>
  </si>
  <si>
    <t>SIMPL-9H-08</t>
  </si>
  <si>
    <t>SIMPL-9H-09</t>
  </si>
  <si>
    <t>SIMPL-9H-10</t>
  </si>
  <si>
    <t>SIMPL-9H-11</t>
  </si>
  <si>
    <t>SIMPL-9H-12</t>
  </si>
  <si>
    <t>SIMPL-9H-13</t>
  </si>
  <si>
    <t>SIMPL-9H-100</t>
  </si>
  <si>
    <t>SIMPL-9I-01</t>
  </si>
  <si>
    <t>SIMPL-9I-02</t>
  </si>
  <si>
    <t>SIMPL-9I-03</t>
  </si>
  <si>
    <t>SIMPL-9I-04</t>
  </si>
  <si>
    <t>SIMPL-9I-05</t>
  </si>
  <si>
    <t>SIMPL-9I-06</t>
  </si>
  <si>
    <t>SIMPL-9I-07</t>
  </si>
  <si>
    <t>SIMPL-9I-08</t>
  </si>
  <si>
    <t>SIMPL-9I-09</t>
  </si>
  <si>
    <t>SIMPL-9I-10</t>
  </si>
  <si>
    <t>SIMPL-9I-11</t>
  </si>
  <si>
    <t>SIMPL-9I-12</t>
  </si>
  <si>
    <t>SIMPL-9I-13</t>
  </si>
  <si>
    <t>SIMPL-9I-100</t>
  </si>
  <si>
    <t>SIMPL-9J-01</t>
  </si>
  <si>
    <t>SIMPL-9J-02</t>
  </si>
  <si>
    <t>SIMPL-9J-03</t>
  </si>
  <si>
    <t>SIMPL-9J-04</t>
  </si>
  <si>
    <t>SIMPL-9J-05</t>
  </si>
  <si>
    <t>SIMPL-9J-06</t>
  </si>
  <si>
    <t>SIMPL-9J-07</t>
  </si>
  <si>
    <t>SIMPL-9J-08</t>
  </si>
  <si>
    <t>SIMPL-9J-09</t>
  </si>
  <si>
    <t>SIMPL-9J-10</t>
  </si>
  <si>
    <t>SIMPL-9J-11</t>
  </si>
  <si>
    <t>SIMPL-9J-12</t>
  </si>
  <si>
    <t>SIMPL-9J-13</t>
  </si>
  <si>
    <t>SIMPL-9J-100</t>
  </si>
  <si>
    <t>SIMPL-9K-01</t>
  </si>
  <si>
    <t>SIMPL-9K-02</t>
  </si>
  <si>
    <t>SIMPL-9K-03</t>
  </si>
  <si>
    <t>SIMPL-9K-04</t>
  </si>
  <si>
    <t>SIMPL-9K-05</t>
  </si>
  <si>
    <t>SIMPL-9K-06</t>
  </si>
  <si>
    <t>SIMPL-9K-07</t>
  </si>
  <si>
    <t>SIMPL-9K-08</t>
  </si>
  <si>
    <t>SIMPL-9K-09</t>
  </si>
  <si>
    <t>SIMPL-9K-10</t>
  </si>
  <si>
    <t>SIMPL-9K-11</t>
  </si>
  <si>
    <t>SIMPL-9K-12</t>
  </si>
  <si>
    <t>SIMPL-9K-13</t>
  </si>
  <si>
    <t>SIMPL-9K-100</t>
  </si>
  <si>
    <t>SIMPL-9L-01</t>
  </si>
  <si>
    <t>SIMPL-9L-02</t>
  </si>
  <si>
    <t>SIMPL-9L-03</t>
  </si>
  <si>
    <t>SIMPL-9L-04</t>
  </si>
  <si>
    <t>SIMPL-9L-05</t>
  </si>
  <si>
    <t>SIMPL-9L-06</t>
  </si>
  <si>
    <t>SIMPL-9L-07</t>
  </si>
  <si>
    <t>SIMPL-9L-08</t>
  </si>
  <si>
    <t>SIMPL-9L-09</t>
  </si>
  <si>
    <t>SIMPL-9L-10</t>
  </si>
  <si>
    <t>SIMPL-9L-11</t>
  </si>
  <si>
    <t>SIMPL-9L-12</t>
  </si>
  <si>
    <t>SIMPL-9L-13</t>
  </si>
  <si>
    <t>SIMPL-9L-100</t>
  </si>
  <si>
    <t>SIMPL-9M-01</t>
  </si>
  <si>
    <t>SIMPL-9M-02</t>
  </si>
  <si>
    <t>SIMPL-9M-03</t>
  </si>
  <si>
    <t>SIMPL-9M-04</t>
  </si>
  <si>
    <t>SIMPL-9M-05</t>
  </si>
  <si>
    <t>SIMPL-9M-06</t>
  </si>
  <si>
    <t>SIMPL-9M-07</t>
  </si>
  <si>
    <t>SIMPL-9M-08</t>
  </si>
  <si>
    <t>SIMPL-9M-09</t>
  </si>
  <si>
    <t>SIMPL-9M-10</t>
  </si>
  <si>
    <t>SIMPL-9M-11</t>
  </si>
  <si>
    <t>SIMPL-9M-12</t>
  </si>
  <si>
    <t>SIMPL-9M-13</t>
  </si>
  <si>
    <t>SIMPL-9M-100</t>
  </si>
  <si>
    <t>SIMPL-9N-01</t>
  </si>
  <si>
    <t>SIMPL-9N-02</t>
  </si>
  <si>
    <t>SIMPL-9N-03</t>
  </si>
  <si>
    <t>SIMPL-9N-04</t>
  </si>
  <si>
    <t>SIMPL-9N-05</t>
  </si>
  <si>
    <t>SIMPL-9N-06</t>
  </si>
  <si>
    <t>SIMPL-9N-07</t>
  </si>
  <si>
    <t>SIMPL-9N-08</t>
  </si>
  <si>
    <t>SIMPL-9N-09</t>
  </si>
  <si>
    <t>SIMPL-9N-10</t>
  </si>
  <si>
    <t>SIMPL-9N-11</t>
  </si>
  <si>
    <t>SIMPL-9N-12</t>
  </si>
  <si>
    <t>SIMPL-9N-13</t>
  </si>
  <si>
    <t>SIMPL-9N-100</t>
  </si>
  <si>
    <t>SIMPL-9O-01</t>
  </si>
  <si>
    <t>SIMPL-9O-02</t>
  </si>
  <si>
    <t>SIMPL-9O-03</t>
  </si>
  <si>
    <t>SIMPL-9O-04</t>
  </si>
  <si>
    <t>SIMPL-9O-05</t>
  </si>
  <si>
    <t>SIMPL-9O-06</t>
  </si>
  <si>
    <t>SIMPL-9O-07</t>
  </si>
  <si>
    <t>SIMPL-9O-08</t>
  </si>
  <si>
    <t>SIMPL-9O-09</t>
  </si>
  <si>
    <t>SIMPL-9O-10</t>
  </si>
  <si>
    <t>SIMPL-9O-11</t>
  </si>
  <si>
    <t>SIMPL-9O-12</t>
  </si>
  <si>
    <t>SIMPL-9O-13</t>
  </si>
  <si>
    <t>SIMPL-9O-100</t>
  </si>
  <si>
    <t>SIMPL-RS-1-05</t>
  </si>
  <si>
    <t>SIMPL-4J</t>
  </si>
  <si>
    <t>SIMPL-5N_</t>
  </si>
  <si>
    <t>SIMPL-RS-1</t>
  </si>
  <si>
    <t>SIMPL-8E-13</t>
  </si>
  <si>
    <t>order list: October 2022</t>
  </si>
  <si>
    <t>ARTLINE volumes</t>
  </si>
  <si>
    <t>LYNX grifi (PU)</t>
  </si>
  <si>
    <t>BLUE PILL voluumes</t>
  </si>
  <si>
    <t>SO ILL accessories</t>
  </si>
  <si>
    <t>ROCK CITY volumes</t>
  </si>
  <si>
    <t>ESPACE volumes</t>
  </si>
  <si>
    <t>TENTOMEN PU</t>
  </si>
  <si>
    <t>ROCK CITY PU</t>
  </si>
  <si>
    <t>SNAP volumes</t>
  </si>
  <si>
    <t>DELTA wood</t>
  </si>
  <si>
    <t>VEZI PU</t>
  </si>
  <si>
    <t>CHEETA volumes</t>
  </si>
  <si>
    <t>DELTA volumes</t>
  </si>
  <si>
    <t>NEO volumes</t>
  </si>
  <si>
    <t>NEO grifi (PU)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</si>
</sst>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7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_x0000_"/>
    </font>
    <font>
      <sz val="20"/>
      <color theme="1"/>
      <name val="Calibri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2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 tint="-0.34998626667073579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0" tint="-4.9989318521683403E-2"/>
      <name val="Calibri"/>
      <family val="2"/>
      <scheme val="minor"/>
    </font>
    <font>
      <sz val="14"/>
      <color theme="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7F2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26E0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auto="1"/>
      </bottom>
      <diagonal/>
    </border>
  </borders>
  <cellStyleXfs count="5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7" fontId="4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1" applyNumberFormat="0" applyFill="0" applyAlignment="0" applyProtection="0"/>
    <xf numFmtId="0" fontId="18" fillId="0" borderId="22" applyNumberFormat="0" applyFill="0" applyAlignment="0" applyProtection="0"/>
    <xf numFmtId="0" fontId="19" fillId="0" borderId="23" applyNumberFormat="0" applyFill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24" applyNumberFormat="0" applyAlignment="0" applyProtection="0"/>
    <xf numFmtId="0" fontId="24" fillId="13" borderId="25" applyNumberFormat="0" applyAlignment="0" applyProtection="0"/>
    <xf numFmtId="0" fontId="25" fillId="13" borderId="24" applyNumberFormat="0" applyAlignment="0" applyProtection="0"/>
    <xf numFmtId="0" fontId="26" fillId="0" borderId="26" applyNumberFormat="0" applyFill="0" applyAlignment="0" applyProtection="0"/>
    <xf numFmtId="0" fontId="27" fillId="14" borderId="27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9" applyNumberFormat="0" applyFill="0" applyAlignment="0" applyProtection="0"/>
    <xf numFmtId="0" fontId="31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1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0" borderId="0"/>
    <xf numFmtId="0" fontId="2" fillId="15" borderId="28" applyNumberFormat="0" applyFont="0" applyAlignment="0" applyProtection="0"/>
    <xf numFmtId="167" fontId="3" fillId="0" borderId="0"/>
    <xf numFmtId="0" fontId="3" fillId="0" borderId="0"/>
  </cellStyleXfs>
  <cellXfs count="404">
    <xf numFmtId="0" fontId="0" fillId="0" borderId="0" xfId="0"/>
    <xf numFmtId="0" fontId="0" fillId="0" borderId="0" xfId="317" applyNumberFormat="1" applyFont="1" applyAlignment="1">
      <alignment horizontal="center" vertical="center"/>
    </xf>
    <xf numFmtId="1" fontId="0" fillId="0" borderId="0" xfId="317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9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9" fontId="0" fillId="0" borderId="0" xfId="494" applyFont="1"/>
    <xf numFmtId="0" fontId="0" fillId="0" borderId="2" xfId="0" applyBorder="1"/>
    <xf numFmtId="0" fontId="8" fillId="0" borderId="0" xfId="0" applyFont="1" applyAlignment="1">
      <alignment horizontal="right" vertical="center"/>
    </xf>
    <xf numFmtId="44" fontId="0" fillId="0" borderId="0" xfId="493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right" vertical="center"/>
    </xf>
    <xf numFmtId="44" fontId="0" fillId="0" borderId="3" xfId="493" applyFont="1" applyBorder="1" applyAlignment="1">
      <alignment horizontal="center" vertical="center"/>
    </xf>
    <xf numFmtId="0" fontId="14" fillId="0" borderId="0" xfId="0" applyFont="1" applyAlignment="1">
      <alignment wrapText="1"/>
    </xf>
    <xf numFmtId="0" fontId="3" fillId="0" borderId="0" xfId="317" applyNumberFormat="1" applyFont="1" applyAlignment="1">
      <alignment horizontal="center" vertical="center"/>
    </xf>
    <xf numFmtId="0" fontId="11" fillId="4" borderId="0" xfId="317" applyNumberFormat="1" applyFont="1" applyFill="1" applyAlignment="1">
      <alignment horizontal="center" vertical="center"/>
    </xf>
    <xf numFmtId="0" fontId="15" fillId="0" borderId="4" xfId="317" applyNumberFormat="1" applyFont="1" applyBorder="1" applyAlignment="1">
      <alignment horizontal="center" vertical="center"/>
    </xf>
    <xf numFmtId="1" fontId="14" fillId="0" borderId="0" xfId="317" applyNumberFormat="1" applyFont="1" applyAlignment="1">
      <alignment horizontal="center" vertical="top"/>
    </xf>
    <xf numFmtId="1" fontId="15" fillId="0" borderId="0" xfId="317" applyNumberFormat="1" applyFont="1" applyAlignment="1">
      <alignment horizontal="right" vertical="center"/>
    </xf>
    <xf numFmtId="0" fontId="8" fillId="0" borderId="32" xfId="317" applyNumberFormat="1" applyFont="1" applyBorder="1" applyAlignment="1">
      <alignment horizontal="center" vertical="center"/>
    </xf>
    <xf numFmtId="1" fontId="33" fillId="0" borderId="0" xfId="317" applyNumberFormat="1" applyFont="1" applyAlignment="1">
      <alignment horizontal="left" vertical="center"/>
    </xf>
    <xf numFmtId="1" fontId="8" fillId="0" borderId="0" xfId="317" applyNumberFormat="1" applyFont="1" applyAlignment="1">
      <alignment horizontal="center" vertical="center"/>
    </xf>
    <xf numFmtId="1" fontId="3" fillId="0" borderId="0" xfId="317" applyNumberFormat="1" applyFont="1" applyAlignment="1">
      <alignment horizontal="center" vertical="center"/>
    </xf>
    <xf numFmtId="1" fontId="3" fillId="0" borderId="4" xfId="317" applyNumberFormat="1" applyFont="1" applyBorder="1" applyAlignment="1">
      <alignment horizontal="center" vertical="center"/>
    </xf>
    <xf numFmtId="0" fontId="3" fillId="0" borderId="0" xfId="317" applyNumberFormat="1" applyFont="1" applyAlignment="1">
      <alignment horizontal="left" vertical="center"/>
    </xf>
    <xf numFmtId="0" fontId="8" fillId="0" borderId="30" xfId="317" applyNumberFormat="1" applyFont="1" applyBorder="1" applyAlignment="1">
      <alignment horizontal="center" vertical="center"/>
    </xf>
    <xf numFmtId="0" fontId="8" fillId="0" borderId="33" xfId="317" applyNumberFormat="1" applyFont="1" applyBorder="1" applyAlignment="1">
      <alignment horizontal="center" vertical="center"/>
    </xf>
    <xf numFmtId="1" fontId="3" fillId="0" borderId="31" xfId="317" applyNumberFormat="1" applyFont="1" applyBorder="1" applyAlignment="1">
      <alignment horizontal="center" vertical="center"/>
    </xf>
    <xf numFmtId="2" fontId="3" fillId="0" borderId="0" xfId="317" applyNumberFormat="1" applyFont="1" applyAlignment="1">
      <alignment vertical="center"/>
    </xf>
    <xf numFmtId="0" fontId="37" fillId="4" borderId="4" xfId="317" applyNumberFormat="1" applyFont="1" applyFill="1" applyBorder="1" applyAlignment="1">
      <alignment horizontal="center" vertical="center" wrapText="1"/>
    </xf>
    <xf numFmtId="1" fontId="3" fillId="0" borderId="0" xfId="317" applyNumberFormat="1" applyFont="1" applyAlignment="1">
      <alignment horizontal="center"/>
    </xf>
    <xf numFmtId="0" fontId="3" fillId="0" borderId="0" xfId="317" applyNumberFormat="1" applyFont="1" applyAlignment="1">
      <alignment horizontal="center"/>
    </xf>
    <xf numFmtId="1" fontId="36" fillId="0" borderId="4" xfId="317" applyNumberFormat="1" applyFont="1" applyBorder="1" applyAlignment="1">
      <alignment horizontal="center" vertical="center" wrapText="1"/>
    </xf>
    <xf numFmtId="1" fontId="36" fillId="0" borderId="31" xfId="317" applyNumberFormat="1" applyFont="1" applyBorder="1" applyAlignment="1">
      <alignment horizontal="center" vertical="center"/>
    </xf>
    <xf numFmtId="1" fontId="36" fillId="0" borderId="4" xfId="317" applyNumberFormat="1" applyFont="1" applyBorder="1" applyAlignment="1">
      <alignment horizontal="center" vertical="center"/>
    </xf>
    <xf numFmtId="0" fontId="10" fillId="0" borderId="0" xfId="0" applyFont="1"/>
    <xf numFmtId="0" fontId="43" fillId="8" borderId="0" xfId="0" applyFont="1" applyFill="1"/>
    <xf numFmtId="0" fontId="13" fillId="0" borderId="0" xfId="0" applyFont="1" applyAlignment="1">
      <alignment horizontal="center" wrapText="1"/>
    </xf>
    <xf numFmtId="0" fontId="43" fillId="0" borderId="0" xfId="0" applyFont="1"/>
    <xf numFmtId="0" fontId="44" fillId="0" borderId="0" xfId="0" applyFont="1"/>
    <xf numFmtId="0" fontId="42" fillId="0" borderId="0" xfId="0" applyFont="1" applyAlignment="1">
      <alignment horizontal="center"/>
    </xf>
    <xf numFmtId="0" fontId="43" fillId="5" borderId="0" xfId="0" applyFont="1" applyFill="1"/>
    <xf numFmtId="1" fontId="12" fillId="0" borderId="0" xfId="317" applyNumberFormat="1" applyFont="1" applyAlignment="1">
      <alignment vertical="center"/>
    </xf>
    <xf numFmtId="1" fontId="12" fillId="0" borderId="0" xfId="317" applyNumberFormat="1" applyFont="1" applyAlignment="1">
      <alignment horizontal="center" vertical="center"/>
    </xf>
    <xf numFmtId="0" fontId="12" fillId="0" borderId="0" xfId="317" applyNumberFormat="1" applyFont="1" applyAlignment="1">
      <alignment horizontal="center" vertical="center"/>
    </xf>
    <xf numFmtId="0" fontId="47" fillId="0" borderId="4" xfId="317" applyNumberFormat="1" applyFont="1" applyBorder="1" applyAlignment="1">
      <alignment horizontal="center" vertical="center"/>
    </xf>
    <xf numFmtId="0" fontId="48" fillId="0" borderId="4" xfId="317" applyNumberFormat="1" applyFont="1" applyBorder="1" applyAlignment="1">
      <alignment horizontal="center" vertical="center"/>
    </xf>
    <xf numFmtId="0" fontId="49" fillId="0" borderId="4" xfId="317" applyNumberFormat="1" applyFont="1" applyBorder="1" applyAlignment="1">
      <alignment horizontal="center" vertical="center"/>
    </xf>
    <xf numFmtId="1" fontId="50" fillId="0" borderId="4" xfId="317" applyNumberFormat="1" applyFont="1" applyBorder="1" applyAlignment="1">
      <alignment horizontal="center" vertical="center"/>
    </xf>
    <xf numFmtId="1" fontId="50" fillId="0" borderId="4" xfId="317" applyNumberFormat="1" applyFont="1" applyBorder="1" applyAlignment="1">
      <alignment horizontal="center" vertical="center" wrapText="1"/>
    </xf>
    <xf numFmtId="0" fontId="47" fillId="0" borderId="0" xfId="317" applyNumberFormat="1" applyFont="1" applyAlignment="1">
      <alignment horizontal="center" vertical="center"/>
    </xf>
    <xf numFmtId="0" fontId="49" fillId="0" borderId="0" xfId="317" applyNumberFormat="1" applyFont="1" applyAlignment="1">
      <alignment horizontal="center" vertical="center"/>
    </xf>
    <xf numFmtId="0" fontId="46" fillId="0" borderId="0" xfId="0" applyFont="1"/>
    <xf numFmtId="0" fontId="51" fillId="0" borderId="0" xfId="0" applyFont="1" applyAlignment="1">
      <alignment horizontal="right"/>
    </xf>
    <xf numFmtId="0" fontId="46" fillId="0" borderId="0" xfId="0" applyFont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9" xfId="317" applyNumberFormat="1" applyFont="1" applyBorder="1" applyAlignment="1">
      <alignment horizontal="center" vertical="center"/>
    </xf>
    <xf numFmtId="0" fontId="52" fillId="0" borderId="9" xfId="0" applyFont="1" applyBorder="1"/>
    <xf numFmtId="0" fontId="12" fillId="0" borderId="14" xfId="0" applyFont="1" applyBorder="1"/>
    <xf numFmtId="0" fontId="12" fillId="0" borderId="14" xfId="317" applyNumberFormat="1" applyFont="1" applyBorder="1" applyAlignment="1">
      <alignment horizontal="center" vertical="center"/>
    </xf>
    <xf numFmtId="1" fontId="11" fillId="0" borderId="4" xfId="317" applyNumberFormat="1" applyFont="1" applyBorder="1" applyAlignment="1">
      <alignment horizontal="center" vertical="center"/>
    </xf>
    <xf numFmtId="0" fontId="11" fillId="0" borderId="4" xfId="317" applyNumberFormat="1" applyFont="1" applyBorder="1" applyAlignment="1">
      <alignment horizontal="center" vertical="center"/>
    </xf>
    <xf numFmtId="0" fontId="11" fillId="0" borderId="0" xfId="317" applyNumberFormat="1" applyFont="1" applyAlignment="1">
      <alignment horizontal="center" vertic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3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541" applyNumberFormat="1" applyFont="1" applyAlignment="1">
      <alignment horizontal="left" vertical="center"/>
    </xf>
    <xf numFmtId="0" fontId="0" fillId="0" borderId="0" xfId="541" applyNumberFormat="1" applyFont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55" fillId="0" borderId="0" xfId="0" applyFont="1" applyAlignment="1">
      <alignment horizontal="center"/>
    </xf>
    <xf numFmtId="0" fontId="10" fillId="0" borderId="19" xfId="0" applyFont="1" applyBorder="1"/>
    <xf numFmtId="0" fontId="0" fillId="0" borderId="19" xfId="0" applyBorder="1"/>
    <xf numFmtId="0" fontId="10" fillId="0" borderId="20" xfId="0" applyFont="1" applyBorder="1"/>
    <xf numFmtId="0" fontId="0" fillId="0" borderId="20" xfId="0" applyBorder="1"/>
    <xf numFmtId="0" fontId="10" fillId="0" borderId="1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7" xfId="0" applyBorder="1"/>
    <xf numFmtId="0" fontId="10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0" xfId="0" applyAlignment="1">
      <alignment vertical="center"/>
    </xf>
    <xf numFmtId="0" fontId="3" fillId="0" borderId="34" xfId="542" applyBorder="1"/>
    <xf numFmtId="0" fontId="3" fillId="0" borderId="38" xfId="542" applyBorder="1"/>
    <xf numFmtId="0" fontId="3" fillId="0" borderId="38" xfId="542" applyBorder="1" applyAlignment="1">
      <alignment horizontal="left" vertical="center"/>
    </xf>
    <xf numFmtId="0" fontId="3" fillId="0" borderId="35" xfId="542" applyBorder="1" applyAlignment="1">
      <alignment horizontal="center"/>
    </xf>
    <xf numFmtId="0" fontId="39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39" fillId="0" borderId="4" xfId="542" applyFont="1" applyBorder="1" applyAlignment="1">
      <alignment horizontal="center" vertical="center" wrapText="1"/>
    </xf>
    <xf numFmtId="0" fontId="39" fillId="0" borderId="40" xfId="542" applyFont="1" applyBorder="1" applyAlignment="1">
      <alignment horizontal="center" vertical="center" wrapText="1"/>
    </xf>
    <xf numFmtId="0" fontId="39" fillId="0" borderId="0" xfId="0" applyFont="1" applyAlignment="1">
      <alignment horizontal="center" wrapText="1"/>
    </xf>
    <xf numFmtId="0" fontId="3" fillId="0" borderId="39" xfId="542" applyBorder="1"/>
    <xf numFmtId="0" fontId="39" fillId="0" borderId="0" xfId="542" applyFont="1" applyAlignment="1">
      <alignment horizontal="center" wrapText="1"/>
    </xf>
    <xf numFmtId="0" fontId="39" fillId="0" borderId="0" xfId="542" applyFont="1" applyAlignment="1">
      <alignment horizontal="left" vertical="center" wrapText="1"/>
    </xf>
    <xf numFmtId="0" fontId="39" fillId="0" borderId="4" xfId="542" applyFont="1" applyBorder="1" applyAlignment="1">
      <alignment horizontal="center" wrapText="1"/>
    </xf>
    <xf numFmtId="0" fontId="39" fillId="0" borderId="36" xfId="542" applyFont="1" applyBorder="1" applyAlignment="1">
      <alignment horizontal="center" wrapText="1"/>
    </xf>
    <xf numFmtId="0" fontId="39" fillId="0" borderId="9" xfId="542" applyFont="1" applyBorder="1" applyAlignment="1">
      <alignment horizontal="center" wrapText="1"/>
    </xf>
    <xf numFmtId="0" fontId="39" fillId="0" borderId="9" xfId="542" applyFont="1" applyBorder="1" applyAlignment="1">
      <alignment horizontal="left" vertical="center" wrapText="1"/>
    </xf>
    <xf numFmtId="0" fontId="39" fillId="0" borderId="37" xfId="542" applyFont="1" applyBorder="1" applyAlignment="1">
      <alignment horizontal="center" wrapText="1"/>
    </xf>
    <xf numFmtId="0" fontId="39" fillId="0" borderId="0" xfId="0" applyFont="1" applyAlignment="1">
      <alignment horizontal="left" vertical="center" wrapText="1"/>
    </xf>
    <xf numFmtId="0" fontId="0" fillId="0" borderId="0" xfId="317" applyNumberFormat="1" applyFont="1" applyAlignment="1">
      <alignment horizontal="left"/>
    </xf>
    <xf numFmtId="2" fontId="15" fillId="0" borderId="31" xfId="317" applyNumberFormat="1" applyFont="1" applyBorder="1" applyAlignment="1">
      <alignment horizontal="center" vertical="center"/>
    </xf>
    <xf numFmtId="0" fontId="34" fillId="0" borderId="0" xfId="317" applyNumberFormat="1" applyFont="1" applyAlignment="1">
      <alignment horizontal="center" vertical="center" wrapText="1"/>
    </xf>
    <xf numFmtId="1" fontId="35" fillId="0" borderId="0" xfId="317" applyNumberFormat="1" applyFont="1" applyAlignment="1">
      <alignment horizontal="left"/>
    </xf>
    <xf numFmtId="0" fontId="57" fillId="0" borderId="4" xfId="541" applyNumberFormat="1" applyFont="1" applyBorder="1" applyAlignment="1">
      <alignment horizontal="center" vertical="center" wrapText="1"/>
    </xf>
    <xf numFmtId="1" fontId="56" fillId="0" borderId="0" xfId="317" applyNumberFormat="1" applyFon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4" xfId="317" applyNumberFormat="1" applyFont="1" applyBorder="1" applyAlignment="1">
      <alignment horizontal="center" vertical="center"/>
    </xf>
    <xf numFmtId="0" fontId="42" fillId="4" borderId="0" xfId="0" applyFont="1" applyFill="1" applyAlignment="1">
      <alignment horizontal="center" vertical="center"/>
    </xf>
    <xf numFmtId="0" fontId="58" fillId="4" borderId="0" xfId="0" applyFont="1" applyFill="1" applyAlignment="1">
      <alignment horizontal="center" vertical="center"/>
    </xf>
    <xf numFmtId="2" fontId="58" fillId="4" borderId="0" xfId="0" applyNumberFormat="1" applyFont="1" applyFill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2" fontId="13" fillId="0" borderId="10" xfId="0" applyNumberFormat="1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2" fontId="13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 shrinkToFit="1"/>
    </xf>
    <xf numFmtId="0" fontId="13" fillId="0" borderId="2" xfId="0" applyFont="1" applyBorder="1" applyAlignment="1">
      <alignment horizontal="center" vertical="center" wrapText="1" shrinkToFit="1"/>
    </xf>
    <xf numFmtId="0" fontId="13" fillId="4" borderId="2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 wrapText="1"/>
    </xf>
    <xf numFmtId="0" fontId="61" fillId="4" borderId="0" xfId="0" applyFont="1" applyFill="1" applyAlignment="1">
      <alignment horizontal="center" vertical="center"/>
    </xf>
    <xf numFmtId="0" fontId="60" fillId="4" borderId="0" xfId="0" applyFont="1" applyFill="1" applyAlignment="1">
      <alignment horizontal="center" vertical="center"/>
    </xf>
    <xf numFmtId="0" fontId="44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2" fontId="13" fillId="4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4" fillId="4" borderId="2" xfId="0" applyFont="1" applyFill="1" applyBorder="1" applyAlignment="1">
      <alignment horizontal="center" vertical="center"/>
    </xf>
    <xf numFmtId="2" fontId="13" fillId="4" borderId="11" xfId="0" applyNumberFormat="1" applyFont="1" applyFill="1" applyBorder="1" applyAlignment="1">
      <alignment horizontal="center" vertical="center"/>
    </xf>
    <xf numFmtId="2" fontId="62" fillId="0" borderId="12" xfId="0" applyNumberFormat="1" applyFont="1" applyBorder="1" applyAlignment="1">
      <alignment horizontal="center" vertical="center"/>
    </xf>
    <xf numFmtId="2" fontId="58" fillId="4" borderId="3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textRotation="90"/>
    </xf>
    <xf numFmtId="0" fontId="44" fillId="47" borderId="1" xfId="0" applyFont="1" applyFill="1" applyBorder="1" applyAlignment="1">
      <alignment horizontal="center" vertical="center"/>
    </xf>
    <xf numFmtId="0" fontId="13" fillId="47" borderId="1" xfId="0" applyFont="1" applyFill="1" applyBorder="1" applyAlignment="1">
      <alignment horizontal="center" vertical="center"/>
    </xf>
    <xf numFmtId="0" fontId="13" fillId="47" borderId="1" xfId="0" applyFont="1" applyFill="1" applyBorder="1" applyAlignment="1">
      <alignment horizontal="center" vertical="center" wrapText="1"/>
    </xf>
    <xf numFmtId="2" fontId="13" fillId="47" borderId="10" xfId="0" applyNumberFormat="1" applyFont="1" applyFill="1" applyBorder="1" applyAlignment="1">
      <alignment horizontal="center" vertical="center"/>
    </xf>
    <xf numFmtId="0" fontId="44" fillId="47" borderId="0" xfId="0" applyFont="1" applyFill="1" applyAlignment="1">
      <alignment horizontal="center" vertical="center"/>
    </xf>
    <xf numFmtId="0" fontId="13" fillId="47" borderId="0" xfId="0" applyFont="1" applyFill="1" applyAlignment="1">
      <alignment horizontal="center" vertical="center"/>
    </xf>
    <xf numFmtId="0" fontId="13" fillId="47" borderId="0" xfId="0" applyFont="1" applyFill="1" applyAlignment="1">
      <alignment horizontal="center" vertical="center" wrapText="1"/>
    </xf>
    <xf numFmtId="2" fontId="13" fillId="47" borderId="12" xfId="0" applyNumberFormat="1" applyFont="1" applyFill="1" applyBorder="1" applyAlignment="1">
      <alignment horizontal="center" vertical="center"/>
    </xf>
    <xf numFmtId="0" fontId="44" fillId="47" borderId="2" xfId="0" applyFont="1" applyFill="1" applyBorder="1" applyAlignment="1">
      <alignment horizontal="center" vertical="center"/>
    </xf>
    <xf numFmtId="0" fontId="13" fillId="47" borderId="2" xfId="0" applyFont="1" applyFill="1" applyBorder="1" applyAlignment="1">
      <alignment horizontal="center" vertical="center"/>
    </xf>
    <xf numFmtId="0" fontId="13" fillId="47" borderId="2" xfId="0" applyFont="1" applyFill="1" applyBorder="1" applyAlignment="1">
      <alignment horizontal="center" vertical="center" wrapText="1"/>
    </xf>
    <xf numFmtId="2" fontId="13" fillId="47" borderId="11" xfId="0" applyNumberFormat="1" applyFont="1" applyFill="1" applyBorder="1" applyAlignment="1">
      <alignment horizontal="center" vertical="center"/>
    </xf>
    <xf numFmtId="2" fontId="62" fillId="47" borderId="11" xfId="0" applyNumberFormat="1" applyFont="1" applyFill="1" applyBorder="1" applyAlignment="1">
      <alignment horizontal="center" vertical="center"/>
    </xf>
    <xf numFmtId="2" fontId="62" fillId="47" borderId="12" xfId="0" applyNumberFormat="1" applyFont="1" applyFill="1" applyBorder="1" applyAlignment="1">
      <alignment horizontal="center" vertical="center"/>
    </xf>
    <xf numFmtId="2" fontId="62" fillId="47" borderId="10" xfId="0" applyNumberFormat="1" applyFont="1" applyFill="1" applyBorder="1" applyAlignment="1">
      <alignment horizontal="center" vertical="center"/>
    </xf>
    <xf numFmtId="0" fontId="43" fillId="48" borderId="0" xfId="0" applyFont="1" applyFill="1"/>
    <xf numFmtId="0" fontId="59" fillId="48" borderId="1" xfId="0" applyFont="1" applyFill="1" applyBorder="1" applyAlignment="1">
      <alignment horizontal="center" vertical="center"/>
    </xf>
    <xf numFmtId="0" fontId="59" fillId="48" borderId="0" xfId="0" applyFont="1" applyFill="1" applyAlignment="1">
      <alignment horizontal="center" vertical="center"/>
    </xf>
    <xf numFmtId="0" fontId="59" fillId="48" borderId="2" xfId="0" applyFont="1" applyFill="1" applyBorder="1" applyAlignment="1">
      <alignment horizontal="center" vertical="center"/>
    </xf>
    <xf numFmtId="0" fontId="43" fillId="48" borderId="0" xfId="0" applyFont="1" applyFill="1" applyAlignment="1">
      <alignment horizontal="center" vertical="center"/>
    </xf>
    <xf numFmtId="0" fontId="44" fillId="48" borderId="1" xfId="0" applyFont="1" applyFill="1" applyBorder="1" applyAlignment="1">
      <alignment horizontal="center" vertical="center"/>
    </xf>
    <xf numFmtId="0" fontId="44" fillId="48" borderId="0" xfId="0" applyFont="1" applyFill="1" applyAlignment="1">
      <alignment horizontal="center" vertical="center"/>
    </xf>
    <xf numFmtId="0" fontId="44" fillId="48" borderId="2" xfId="0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center" wrapText="1"/>
    </xf>
    <xf numFmtId="0" fontId="49" fillId="48" borderId="3" xfId="0" applyFont="1" applyFill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64" fillId="2" borderId="3" xfId="0" applyFont="1" applyFill="1" applyBorder="1" applyAlignment="1">
      <alignment horizontal="center" vertical="center" wrapText="1"/>
    </xf>
    <xf numFmtId="0" fontId="61" fillId="3" borderId="3" xfId="0" applyFont="1" applyFill="1" applyBorder="1" applyAlignment="1">
      <alignment horizontal="center" vertical="center" wrapText="1"/>
    </xf>
    <xf numFmtId="0" fontId="61" fillId="8" borderId="3" xfId="0" applyFont="1" applyFill="1" applyBorder="1" applyAlignment="1">
      <alignment horizontal="center" vertical="center" wrapText="1"/>
    </xf>
    <xf numFmtId="0" fontId="61" fillId="44" borderId="3" xfId="0" applyFont="1" applyFill="1" applyBorder="1" applyAlignment="1">
      <alignment horizontal="center" vertical="center" wrapText="1"/>
    </xf>
    <xf numFmtId="0" fontId="61" fillId="6" borderId="3" xfId="0" applyFont="1" applyFill="1" applyBorder="1" applyAlignment="1">
      <alignment horizontal="center" vertical="center" wrapText="1"/>
    </xf>
    <xf numFmtId="0" fontId="65" fillId="40" borderId="3" xfId="0" applyFont="1" applyFill="1" applyBorder="1" applyAlignment="1">
      <alignment horizontal="center" vertical="center" wrapText="1"/>
    </xf>
    <xf numFmtId="0" fontId="65" fillId="46" borderId="3" xfId="0" applyFont="1" applyFill="1" applyBorder="1" applyAlignment="1">
      <alignment horizontal="center" vertical="center" wrapText="1"/>
    </xf>
    <xf numFmtId="0" fontId="65" fillId="41" borderId="3" xfId="0" applyFont="1" applyFill="1" applyBorder="1" applyAlignment="1">
      <alignment horizontal="center" vertical="center" wrapText="1"/>
    </xf>
    <xf numFmtId="0" fontId="65" fillId="45" borderId="3" xfId="0" applyFont="1" applyFill="1" applyBorder="1" applyAlignment="1">
      <alignment horizontal="center" vertical="center" wrapText="1"/>
    </xf>
    <xf numFmtId="0" fontId="66" fillId="7" borderId="3" xfId="0" applyFont="1" applyFill="1" applyBorder="1" applyAlignment="1">
      <alignment horizontal="center" vertical="center" wrapText="1"/>
    </xf>
    <xf numFmtId="0" fontId="61" fillId="42" borderId="3" xfId="0" applyFont="1" applyFill="1" applyBorder="1" applyAlignment="1">
      <alignment horizontal="center" vertical="center" wrapText="1"/>
    </xf>
    <xf numFmtId="0" fontId="66" fillId="43" borderId="3" xfId="0" applyFont="1" applyFill="1" applyBorder="1" applyAlignment="1">
      <alignment horizontal="center" vertical="center" wrapText="1"/>
    </xf>
    <xf numFmtId="0" fontId="61" fillId="4" borderId="7" xfId="0" applyFont="1" applyFill="1" applyBorder="1" applyAlignment="1">
      <alignment horizontal="center" vertical="center" textRotation="90"/>
    </xf>
    <xf numFmtId="0" fontId="13" fillId="0" borderId="0" xfId="0" applyFont="1"/>
    <xf numFmtId="0" fontId="44" fillId="48" borderId="0" xfId="0" applyFont="1" applyFill="1"/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 textRotation="90"/>
    </xf>
    <xf numFmtId="0" fontId="68" fillId="0" borderId="0" xfId="0" applyFont="1" applyAlignment="1">
      <alignment horizontal="center" vertical="center"/>
    </xf>
    <xf numFmtId="0" fontId="68" fillId="48" borderId="0" xfId="0" applyFont="1" applyFill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right" wrapText="1"/>
    </xf>
    <xf numFmtId="0" fontId="8" fillId="47" borderId="4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1" fillId="47" borderId="4" xfId="0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69" fillId="4" borderId="2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59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42" fillId="4" borderId="5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47" borderId="41" xfId="0" applyFill="1" applyBorder="1" applyAlignment="1" applyProtection="1">
      <alignment horizontal="center" vertical="center"/>
      <protection locked="0"/>
    </xf>
    <xf numFmtId="0" fontId="0" fillId="47" borderId="16" xfId="0" applyFill="1" applyBorder="1" applyAlignment="1" applyProtection="1">
      <alignment horizontal="center" vertical="center"/>
      <protection locked="0"/>
    </xf>
    <xf numFmtId="0" fontId="0" fillId="47" borderId="43" xfId="0" applyFill="1" applyBorder="1" applyAlignment="1" applyProtection="1">
      <alignment horizontal="center" vertical="center"/>
      <protection locked="0"/>
    </xf>
    <xf numFmtId="165" fontId="59" fillId="47" borderId="5" xfId="0" applyNumberFormat="1" applyFont="1" applyFill="1" applyBorder="1" applyAlignment="1">
      <alignment horizontal="center" vertical="center"/>
    </xf>
    <xf numFmtId="165" fontId="59" fillId="47" borderId="1" xfId="0" applyNumberFormat="1" applyFont="1" applyFill="1" applyBorder="1" applyAlignment="1">
      <alignment horizontal="center" vertical="center"/>
    </xf>
    <xf numFmtId="165" fontId="13" fillId="47" borderId="10" xfId="0" applyNumberFormat="1" applyFont="1" applyFill="1" applyBorder="1" applyAlignment="1">
      <alignment horizontal="center" vertical="center"/>
    </xf>
    <xf numFmtId="0" fontId="0" fillId="47" borderId="34" xfId="0" applyFill="1" applyBorder="1" applyAlignment="1">
      <alignment horizontal="center" vertical="center"/>
    </xf>
    <xf numFmtId="0" fontId="0" fillId="47" borderId="35" xfId="0" applyFill="1" applyBorder="1" applyAlignment="1">
      <alignment horizontal="center" vertical="center"/>
    </xf>
    <xf numFmtId="0" fontId="42" fillId="4" borderId="6" xfId="0" applyFont="1" applyFill="1" applyBorder="1" applyAlignment="1">
      <alignment horizontal="center" vertical="center" textRotation="90"/>
    </xf>
    <xf numFmtId="0" fontId="0" fillId="0" borderId="40" xfId="0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165" fontId="59" fillId="0" borderId="6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0" fontId="0" fillId="47" borderId="39" xfId="0" applyFill="1" applyBorder="1" applyAlignment="1">
      <alignment horizontal="center" vertical="center"/>
    </xf>
    <xf numFmtId="0" fontId="0" fillId="47" borderId="40" xfId="0" applyFill="1" applyBorder="1" applyAlignment="1">
      <alignment horizontal="center" vertical="center"/>
    </xf>
    <xf numFmtId="0" fontId="0" fillId="47" borderId="40" xfId="0" applyFill="1" applyBorder="1" applyAlignment="1" applyProtection="1">
      <alignment horizontal="center" vertical="center"/>
      <protection locked="0"/>
    </xf>
    <xf numFmtId="0" fontId="0" fillId="47" borderId="17" xfId="0" applyFill="1" applyBorder="1" applyAlignment="1" applyProtection="1">
      <alignment horizontal="center" vertical="center"/>
      <protection locked="0"/>
    </xf>
    <xf numFmtId="0" fontId="0" fillId="47" borderId="39" xfId="0" applyFill="1" applyBorder="1" applyAlignment="1" applyProtection="1">
      <alignment horizontal="center" vertical="center"/>
      <protection locked="0"/>
    </xf>
    <xf numFmtId="165" fontId="59" fillId="47" borderId="6" xfId="0" applyNumberFormat="1" applyFont="1" applyFill="1" applyBorder="1" applyAlignment="1">
      <alignment horizontal="center" vertical="center"/>
    </xf>
    <xf numFmtId="165" fontId="59" fillId="47" borderId="0" xfId="0" applyNumberFormat="1" applyFont="1" applyFill="1" applyAlignment="1">
      <alignment horizontal="center" vertical="center"/>
    </xf>
    <xf numFmtId="165" fontId="13" fillId="47" borderId="12" xfId="0" applyNumberFormat="1" applyFont="1" applyFill="1" applyBorder="1" applyAlignment="1">
      <alignment horizontal="center" vertical="center"/>
    </xf>
    <xf numFmtId="0" fontId="42" fillId="4" borderId="13" xfId="0" applyFont="1" applyFill="1" applyBorder="1" applyAlignment="1">
      <alignment horizontal="center" vertical="center" textRotation="90"/>
    </xf>
    <xf numFmtId="0" fontId="0" fillId="47" borderId="42" xfId="0" applyFill="1" applyBorder="1" applyAlignment="1" applyProtection="1">
      <alignment horizontal="center" vertical="center"/>
      <protection locked="0"/>
    </xf>
    <xf numFmtId="0" fontId="0" fillId="47" borderId="18" xfId="0" applyFill="1" applyBorder="1" applyAlignment="1" applyProtection="1">
      <alignment horizontal="center" vertical="center"/>
      <protection locked="0"/>
    </xf>
    <xf numFmtId="0" fontId="0" fillId="47" borderId="44" xfId="0" applyFill="1" applyBorder="1" applyAlignment="1" applyProtection="1">
      <alignment horizontal="center" vertical="center"/>
      <protection locked="0"/>
    </xf>
    <xf numFmtId="165" fontId="59" fillId="47" borderId="13" xfId="0" applyNumberFormat="1" applyFont="1" applyFill="1" applyBorder="1" applyAlignment="1">
      <alignment horizontal="center" vertical="center"/>
    </xf>
    <xf numFmtId="165" fontId="59" fillId="47" borderId="2" xfId="0" applyNumberFormat="1" applyFont="1" applyFill="1" applyBorder="1" applyAlignment="1">
      <alignment horizontal="center" vertical="center"/>
    </xf>
    <xf numFmtId="165" fontId="13" fillId="47" borderId="11" xfId="0" applyNumberFormat="1" applyFont="1" applyFill="1" applyBorder="1" applyAlignment="1">
      <alignment horizontal="center" vertical="center"/>
    </xf>
    <xf numFmtId="0" fontId="0" fillId="47" borderId="36" xfId="0" applyFill="1" applyBorder="1" applyAlignment="1">
      <alignment horizontal="center" vertical="center"/>
    </xf>
    <xf numFmtId="0" fontId="0" fillId="47" borderId="37" xfId="0" applyFill="1" applyBorder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0" fontId="61" fillId="4" borderId="0" xfId="0" applyFont="1" applyFill="1" applyAlignment="1">
      <alignment horizontal="center" vertical="center" wrapText="1"/>
    </xf>
    <xf numFmtId="0" fontId="70" fillId="4" borderId="0" xfId="0" applyFont="1" applyFill="1" applyAlignment="1">
      <alignment horizontal="center" vertical="center"/>
    </xf>
    <xf numFmtId="0" fontId="41" fillId="4" borderId="0" xfId="0" applyFont="1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42" xfId="0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165" fontId="59" fillId="0" borderId="13" xfId="0" applyNumberFormat="1" applyFont="1" applyBorder="1" applyAlignment="1">
      <alignment horizontal="center" vertical="center"/>
    </xf>
    <xf numFmtId="165" fontId="59" fillId="0" borderId="2" xfId="0" applyNumberFormat="1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0" fontId="69" fillId="4" borderId="0" xfId="0" applyFont="1" applyFill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41" xfId="0" applyBorder="1" applyAlignment="1" applyProtection="1">
      <alignment horizontal="center" vertical="center"/>
      <protection locked="0"/>
    </xf>
    <xf numFmtId="166" fontId="0" fillId="0" borderId="16" xfId="0" applyNumberForma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165" fontId="59" fillId="0" borderId="5" xfId="0" applyNumberFormat="1" applyFont="1" applyBorder="1" applyAlignment="1">
      <alignment horizontal="center" vertical="center"/>
    </xf>
    <xf numFmtId="165" fontId="59" fillId="0" borderId="1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6" fontId="0" fillId="47" borderId="16" xfId="0" applyNumberFormat="1" applyFill="1" applyBorder="1" applyAlignment="1" applyProtection="1">
      <alignment horizontal="center" vertical="center"/>
      <protection locked="0"/>
    </xf>
    <xf numFmtId="0" fontId="0" fillId="4" borderId="40" xfId="0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39" xfId="0" applyFill="1" applyBorder="1" applyAlignment="1" applyProtection="1">
      <alignment horizontal="center" vertical="center"/>
      <protection locked="0"/>
    </xf>
    <xf numFmtId="165" fontId="59" fillId="4" borderId="6" xfId="0" applyNumberFormat="1" applyFont="1" applyFill="1" applyBorder="1" applyAlignment="1">
      <alignment horizontal="center" vertical="center"/>
    </xf>
    <xf numFmtId="165" fontId="59" fillId="4" borderId="0" xfId="0" applyNumberFormat="1" applyFont="1" applyFill="1" applyAlignment="1">
      <alignment horizontal="center" vertical="center"/>
    </xf>
    <xf numFmtId="165" fontId="13" fillId="4" borderId="12" xfId="0" applyNumberFormat="1" applyFont="1" applyFill="1" applyBorder="1" applyAlignment="1">
      <alignment horizontal="center" vertical="center"/>
    </xf>
    <xf numFmtId="166" fontId="0" fillId="47" borderId="17" xfId="0" applyNumberForma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0" fontId="12" fillId="48" borderId="0" xfId="0" applyFont="1" applyFill="1" applyAlignment="1">
      <alignment horizontal="center" vertical="center"/>
    </xf>
    <xf numFmtId="0" fontId="0" fillId="4" borderId="42" xfId="0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/>
      <protection locked="0"/>
    </xf>
    <xf numFmtId="0" fontId="0" fillId="4" borderId="44" xfId="0" applyFill="1" applyBorder="1" applyAlignment="1" applyProtection="1">
      <alignment horizontal="center" vertical="center"/>
      <protection locked="0"/>
    </xf>
    <xf numFmtId="165" fontId="59" fillId="4" borderId="13" xfId="0" applyNumberFormat="1" applyFont="1" applyFill="1" applyBorder="1" applyAlignment="1">
      <alignment horizontal="center" vertical="center"/>
    </xf>
    <xf numFmtId="165" fontId="59" fillId="4" borderId="2" xfId="0" applyNumberFormat="1" applyFont="1" applyFill="1" applyBorder="1" applyAlignment="1">
      <alignment horizontal="center" vertical="center"/>
    </xf>
    <xf numFmtId="165" fontId="13" fillId="4" borderId="11" xfId="0" applyNumberFormat="1" applyFont="1" applyFill="1" applyBorder="1" applyAlignment="1">
      <alignment horizontal="center" vertical="center"/>
    </xf>
    <xf numFmtId="0" fontId="60" fillId="0" borderId="0" xfId="0" applyFont="1"/>
    <xf numFmtId="0" fontId="60" fillId="47" borderId="1" xfId="0" applyFont="1" applyFill="1" applyBorder="1" applyAlignment="1">
      <alignment horizontal="center" vertical="center"/>
    </xf>
    <xf numFmtId="0" fontId="60" fillId="47" borderId="0" xfId="0" applyFont="1" applyFill="1" applyAlignment="1">
      <alignment horizontal="center" vertical="center"/>
    </xf>
    <xf numFmtId="0" fontId="60" fillId="47" borderId="2" xfId="0" applyFont="1" applyFill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60" fillId="4" borderId="2" xfId="0" applyFont="1" applyFill="1" applyBorder="1" applyAlignment="1">
      <alignment horizontal="center" vertical="center"/>
    </xf>
    <xf numFmtId="0" fontId="72" fillId="2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44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59" fillId="40" borderId="2" xfId="0" applyFont="1" applyFill="1" applyBorder="1" applyAlignment="1">
      <alignment horizontal="center" vertical="center" wrapText="1"/>
    </xf>
    <xf numFmtId="0" fontId="59" fillId="46" borderId="3" xfId="0" applyFont="1" applyFill="1" applyBorder="1" applyAlignment="1">
      <alignment horizontal="center" vertical="center" wrapText="1"/>
    </xf>
    <xf numFmtId="0" fontId="59" fillId="41" borderId="2" xfId="0" applyFont="1" applyFill="1" applyBorder="1" applyAlignment="1">
      <alignment horizontal="center" vertical="center" wrapText="1"/>
    </xf>
    <xf numFmtId="0" fontId="59" fillId="45" borderId="2" xfId="0" applyFont="1" applyFill="1" applyBorder="1" applyAlignment="1">
      <alignment horizontal="center" vertical="center" wrapText="1"/>
    </xf>
    <xf numFmtId="0" fontId="73" fillId="7" borderId="9" xfId="0" applyFont="1" applyFill="1" applyBorder="1" applyAlignment="1">
      <alignment horizontal="center" vertical="center" wrapText="1"/>
    </xf>
    <xf numFmtId="0" fontId="13" fillId="42" borderId="9" xfId="0" applyFont="1" applyFill="1" applyBorder="1" applyAlignment="1">
      <alignment horizontal="center" vertical="center" wrapText="1"/>
    </xf>
    <xf numFmtId="0" fontId="73" fillId="43" borderId="9" xfId="0" applyFont="1" applyFill="1" applyBorder="1" applyAlignment="1">
      <alignment horizontal="center" vertical="center" wrapText="1"/>
    </xf>
    <xf numFmtId="0" fontId="65" fillId="4" borderId="0" xfId="0" applyFont="1" applyFill="1" applyAlignment="1">
      <alignment horizontal="right" vertical="center"/>
    </xf>
    <xf numFmtId="0" fontId="49" fillId="0" borderId="0" xfId="0" applyFont="1"/>
    <xf numFmtId="44" fontId="8" fillId="47" borderId="3" xfId="0" applyNumberFormat="1" applyFont="1" applyFill="1" applyBorder="1" applyAlignment="1">
      <alignment horizontal="center" vertical="center"/>
    </xf>
    <xf numFmtId="0" fontId="8" fillId="47" borderId="7" xfId="0" applyFont="1" applyFill="1" applyBorder="1" applyAlignment="1">
      <alignment horizontal="center" vertical="center"/>
    </xf>
    <xf numFmtId="0" fontId="8" fillId="47" borderId="3" xfId="0" applyFont="1" applyFill="1" applyBorder="1" applyAlignment="1">
      <alignment horizontal="center" vertical="center"/>
    </xf>
    <xf numFmtId="0" fontId="8" fillId="47" borderId="8" xfId="0" applyFont="1" applyFill="1" applyBorder="1" applyAlignment="1">
      <alignment horizontal="center" vertical="center"/>
    </xf>
    <xf numFmtId="1" fontId="0" fillId="47" borderId="15" xfId="494" applyNumberFormat="1" applyFont="1" applyFill="1" applyBorder="1" applyProtection="1">
      <protection locked="0"/>
    </xf>
    <xf numFmtId="0" fontId="10" fillId="0" borderId="9" xfId="0" applyFont="1" applyBorder="1" applyAlignment="1">
      <alignment horizontal="right"/>
    </xf>
    <xf numFmtId="2" fontId="10" fillId="0" borderId="9" xfId="0" applyNumberFormat="1" applyFont="1" applyBorder="1" applyAlignment="1">
      <alignment horizontal="center" vertical="center"/>
    </xf>
    <xf numFmtId="0" fontId="10" fillId="0" borderId="39" xfId="0" applyFont="1" applyBorder="1"/>
    <xf numFmtId="0" fontId="10" fillId="0" borderId="36" xfId="0" applyFont="1" applyBorder="1"/>
    <xf numFmtId="0" fontId="10" fillId="0" borderId="40" xfId="0" applyFont="1" applyBorder="1" applyAlignment="1">
      <alignment horizontal="left" vertical="top"/>
    </xf>
    <xf numFmtId="0" fontId="10" fillId="0" borderId="37" xfId="0" applyFont="1" applyBorder="1" applyAlignment="1">
      <alignment horizontal="left" vertical="center"/>
    </xf>
    <xf numFmtId="0" fontId="67" fillId="0" borderId="9" xfId="0" applyFont="1" applyBorder="1" applyAlignment="1">
      <alignment horizontal="right"/>
    </xf>
    <xf numFmtId="164" fontId="67" fillId="0" borderId="9" xfId="0" applyNumberFormat="1" applyFont="1" applyBorder="1" applyAlignment="1">
      <alignment horizontal="center" vertical="center"/>
    </xf>
    <xf numFmtId="0" fontId="67" fillId="0" borderId="37" xfId="0" applyFont="1" applyBorder="1" applyAlignment="1">
      <alignment horizontal="left" vertical="top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62" fillId="4" borderId="12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61" fillId="4" borderId="0" xfId="0" applyFont="1" applyFill="1" applyAlignment="1">
      <alignment horizontal="center" vertical="center" textRotation="90"/>
    </xf>
    <xf numFmtId="0" fontId="63" fillId="4" borderId="0" xfId="0" applyFont="1" applyFill="1" applyAlignment="1">
      <alignment horizontal="center" vertical="center"/>
    </xf>
    <xf numFmtId="0" fontId="64" fillId="4" borderId="0" xfId="0" applyFont="1" applyFill="1" applyAlignment="1">
      <alignment horizontal="center" vertical="center" wrapText="1"/>
    </xf>
    <xf numFmtId="0" fontId="65" fillId="4" borderId="0" xfId="0" applyFont="1" applyFill="1" applyAlignment="1">
      <alignment horizontal="center" vertical="center" wrapText="1"/>
    </xf>
    <xf numFmtId="0" fontId="66" fillId="4" borderId="0" xfId="0" applyFont="1" applyFill="1" applyAlignment="1">
      <alignment horizontal="center" vertical="center" wrapText="1"/>
    </xf>
    <xf numFmtId="0" fontId="49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2" fillId="4" borderId="4" xfId="0" quotePrefix="1" applyFont="1" applyFill="1" applyBorder="1" applyAlignment="1">
      <alignment horizontal="center" vertical="center" wrapText="1"/>
    </xf>
    <xf numFmtId="0" fontId="12" fillId="4" borderId="45" xfId="0" quotePrefix="1" applyFont="1" applyFill="1" applyBorder="1" applyAlignment="1">
      <alignment horizontal="center" vertical="center" wrapText="1"/>
    </xf>
    <xf numFmtId="0" fontId="69" fillId="4" borderId="46" xfId="0" applyFont="1" applyFill="1" applyBorder="1" applyAlignment="1">
      <alignment horizontal="center" vertical="center"/>
    </xf>
    <xf numFmtId="0" fontId="49" fillId="0" borderId="47" xfId="0" applyFont="1" applyBorder="1" applyAlignment="1">
      <alignment horizontal="center" vertical="center"/>
    </xf>
    <xf numFmtId="0" fontId="49" fillId="0" borderId="13" xfId="0" applyFont="1" applyBorder="1" applyAlignment="1">
      <alignment horizontal="center" vertical="center"/>
    </xf>
    <xf numFmtId="0" fontId="65" fillId="0" borderId="0" xfId="0" applyFont="1" applyAlignment="1">
      <alignment horizontal="center"/>
    </xf>
    <xf numFmtId="0" fontId="59" fillId="4" borderId="0" xfId="0" applyFont="1" applyFill="1" applyAlignment="1">
      <alignment horizontal="center" vertical="center"/>
    </xf>
    <xf numFmtId="0" fontId="59" fillId="47" borderId="0" xfId="0" applyFont="1" applyFill="1" applyAlignment="1">
      <alignment horizontal="center" vertical="center"/>
    </xf>
    <xf numFmtId="1" fontId="0" fillId="0" borderId="0" xfId="0" applyNumberFormat="1"/>
    <xf numFmtId="1" fontId="0" fillId="3" borderId="0" xfId="0" applyNumberFormat="1" applyFill="1"/>
    <xf numFmtId="0" fontId="0" fillId="49" borderId="0" xfId="0" applyFill="1"/>
    <xf numFmtId="0" fontId="0" fillId="3" borderId="0" xfId="0" applyFill="1" applyAlignment="1">
      <alignment horizontal="center" vertical="center"/>
    </xf>
    <xf numFmtId="0" fontId="40" fillId="0" borderId="0" xfId="542" applyFont="1" applyAlignment="1">
      <alignment horizontal="center" vertical="center" wrapText="1"/>
    </xf>
    <xf numFmtId="0" fontId="0" fillId="0" borderId="40" xfId="0" applyFont="1" applyBorder="1" applyAlignment="1" applyProtection="1">
      <alignment horizontal="center" vertical="center"/>
      <protection locked="0"/>
    </xf>
    <xf numFmtId="0" fontId="40" fillId="0" borderId="39" xfId="542" applyFont="1" applyBorder="1" applyAlignment="1">
      <alignment horizontal="left" vertical="center"/>
    </xf>
    <xf numFmtId="0" fontId="0" fillId="47" borderId="7" xfId="0" applyFill="1" applyBorder="1" applyAlignment="1" applyProtection="1">
      <alignment horizontal="center"/>
      <protection locked="0"/>
    </xf>
    <xf numFmtId="0" fontId="0" fillId="47" borderId="3" xfId="0" applyFill="1" applyBorder="1" applyAlignment="1" applyProtection="1">
      <alignment horizontal="center"/>
      <protection locked="0"/>
    </xf>
    <xf numFmtId="0" fontId="0" fillId="47" borderId="8" xfId="0" applyFill="1" applyBorder="1" applyAlignment="1" applyProtection="1">
      <alignment horizontal="center"/>
      <protection locked="0"/>
    </xf>
    <xf numFmtId="0" fontId="0" fillId="47" borderId="5" xfId="0" applyFill="1" applyBorder="1" applyAlignment="1" applyProtection="1">
      <alignment horizontal="center"/>
      <protection locked="0"/>
    </xf>
    <xf numFmtId="0" fontId="0" fillId="47" borderId="1" xfId="0" applyFill="1" applyBorder="1" applyAlignment="1" applyProtection="1">
      <alignment horizontal="center"/>
      <protection locked="0"/>
    </xf>
    <xf numFmtId="0" fontId="0" fillId="47" borderId="10" xfId="0" applyFill="1" applyBorder="1" applyAlignment="1" applyProtection="1">
      <alignment horizontal="center"/>
      <protection locked="0"/>
    </xf>
    <xf numFmtId="0" fontId="0" fillId="47" borderId="6" xfId="0" applyFill="1" applyBorder="1" applyAlignment="1" applyProtection="1">
      <alignment horizontal="center"/>
      <protection locked="0"/>
    </xf>
    <xf numFmtId="0" fontId="0" fillId="47" borderId="0" xfId="0" applyFill="1" applyAlignment="1" applyProtection="1">
      <alignment horizontal="center"/>
      <protection locked="0"/>
    </xf>
    <xf numFmtId="0" fontId="0" fillId="47" borderId="12" xfId="0" applyFill="1" applyBorder="1" applyAlignment="1" applyProtection="1">
      <alignment horizontal="center"/>
      <protection locked="0"/>
    </xf>
    <xf numFmtId="0" fontId="0" fillId="47" borderId="13" xfId="0" applyFill="1" applyBorder="1" applyAlignment="1" applyProtection="1">
      <alignment horizontal="center"/>
      <protection locked="0"/>
    </xf>
    <xf numFmtId="0" fontId="0" fillId="47" borderId="2" xfId="0" applyFill="1" applyBorder="1" applyAlignment="1" applyProtection="1">
      <alignment horizontal="center"/>
      <protection locked="0"/>
    </xf>
    <xf numFmtId="0" fontId="0" fillId="47" borderId="11" xfId="0" applyFill="1" applyBorder="1" applyAlignment="1" applyProtection="1">
      <alignment horizontal="center"/>
      <protection locked="0"/>
    </xf>
    <xf numFmtId="0" fontId="13" fillId="0" borderId="4" xfId="0" applyFont="1" applyBorder="1" applyAlignment="1">
      <alignment horizontal="center" vertical="center"/>
    </xf>
    <xf numFmtId="1" fontId="3" fillId="0" borderId="9" xfId="317" applyNumberFormat="1" applyFont="1" applyBorder="1" applyAlignment="1">
      <alignment horizontal="center" vertical="center"/>
    </xf>
    <xf numFmtId="1" fontId="35" fillId="0" borderId="30" xfId="317" applyNumberFormat="1" applyFont="1" applyBorder="1" applyAlignment="1">
      <alignment horizontal="left"/>
    </xf>
    <xf numFmtId="1" fontId="35" fillId="0" borderId="14" xfId="317" applyNumberFormat="1" applyFont="1" applyBorder="1" applyAlignment="1">
      <alignment horizontal="left"/>
    </xf>
    <xf numFmtId="1" fontId="35" fillId="0" borderId="31" xfId="317" applyNumberFormat="1" applyFont="1" applyBorder="1" applyAlignment="1">
      <alignment horizontal="left"/>
    </xf>
    <xf numFmtId="1" fontId="3" fillId="0" borderId="4" xfId="317" applyNumberFormat="1" applyFont="1" applyBorder="1" applyAlignment="1">
      <alignment horizontal="center"/>
    </xf>
    <xf numFmtId="0" fontId="10" fillId="0" borderId="34" xfId="0" applyFont="1" applyBorder="1" applyAlignment="1">
      <alignment horizontal="left" vertical="center"/>
    </xf>
    <xf numFmtId="0" fontId="10" fillId="0" borderId="35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4" borderId="34" xfId="0" applyFont="1" applyFill="1" applyBorder="1" applyAlignment="1">
      <alignment horizontal="left" vertical="center"/>
    </xf>
    <xf numFmtId="0" fontId="10" fillId="4" borderId="35" xfId="0" applyFont="1" applyFill="1" applyBorder="1" applyAlignment="1">
      <alignment horizontal="left" vertical="center"/>
    </xf>
    <xf numFmtId="0" fontId="10" fillId="4" borderId="36" xfId="0" applyFont="1" applyFill="1" applyBorder="1" applyAlignment="1">
      <alignment horizontal="left" vertical="center"/>
    </xf>
    <xf numFmtId="0" fontId="10" fillId="4" borderId="37" xfId="0" applyFont="1" applyFill="1" applyBorder="1" applyAlignment="1">
      <alignment horizontal="left" vertical="center"/>
    </xf>
    <xf numFmtId="0" fontId="10" fillId="4" borderId="39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0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3" fillId="0" borderId="34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3" fillId="0" borderId="36" xfId="0" applyFont="1" applyBorder="1" applyAlignment="1">
      <alignment horizontal="left" vertical="center"/>
    </xf>
    <xf numFmtId="0" fontId="13" fillId="0" borderId="37" xfId="0" applyFont="1" applyBorder="1" applyAlignment="1">
      <alignment horizontal="left" vertical="center"/>
    </xf>
    <xf numFmtId="0" fontId="10" fillId="47" borderId="39" xfId="0" applyFont="1" applyFill="1" applyBorder="1" applyAlignment="1">
      <alignment horizontal="left" vertical="center"/>
    </xf>
    <xf numFmtId="0" fontId="10" fillId="47" borderId="40" xfId="0" applyFont="1" applyFill="1" applyBorder="1" applyAlignment="1">
      <alignment horizontal="left" vertical="center"/>
    </xf>
    <xf numFmtId="0" fontId="10" fillId="47" borderId="36" xfId="0" applyFont="1" applyFill="1" applyBorder="1" applyAlignment="1">
      <alignment horizontal="left" vertical="center"/>
    </xf>
    <xf numFmtId="0" fontId="10" fillId="47" borderId="37" xfId="0" applyFont="1" applyFill="1" applyBorder="1" applyAlignment="1">
      <alignment horizontal="left" vertical="center"/>
    </xf>
    <xf numFmtId="1" fontId="32" fillId="0" borderId="30" xfId="0" applyNumberFormat="1" applyFont="1" applyBorder="1" applyAlignment="1">
      <alignment horizontal="left" vertical="center"/>
    </xf>
    <xf numFmtId="0" fontId="32" fillId="0" borderId="14" xfId="0" applyFont="1" applyBorder="1" applyAlignment="1">
      <alignment horizontal="left" vertical="center"/>
    </xf>
    <xf numFmtId="0" fontId="32" fillId="0" borderId="31" xfId="0" applyFont="1" applyBorder="1" applyAlignment="1">
      <alignment horizontal="left" vertical="center"/>
    </xf>
    <xf numFmtId="1" fontId="38" fillId="0" borderId="30" xfId="0" applyNumberFormat="1" applyFont="1" applyBorder="1" applyAlignment="1">
      <alignment horizontal="left" vertical="center" wrapText="1"/>
    </xf>
    <xf numFmtId="0" fontId="38" fillId="0" borderId="14" xfId="0" applyFont="1" applyBorder="1" applyAlignment="1">
      <alignment horizontal="left" vertical="center" wrapText="1"/>
    </xf>
    <xf numFmtId="0" fontId="38" fillId="0" borderId="31" xfId="0" applyFont="1" applyBorder="1" applyAlignment="1">
      <alignment horizontal="left" vertical="center" wrapText="1"/>
    </xf>
    <xf numFmtId="1" fontId="45" fillId="0" borderId="0" xfId="317" applyNumberFormat="1" applyFont="1" applyAlignment="1">
      <alignment horizontal="left" vertical="center"/>
    </xf>
    <xf numFmtId="1" fontId="12" fillId="0" borderId="0" xfId="317" applyNumberFormat="1" applyFont="1" applyAlignment="1">
      <alignment horizontal="center" vertical="center"/>
    </xf>
  </cellXfs>
  <cellStyles count="543">
    <cellStyle name="20 % – Poudarek1" xfId="516" builtinId="30" customBuiltin="1"/>
    <cellStyle name="20 % – Poudarek2" xfId="520" builtinId="34" customBuiltin="1"/>
    <cellStyle name="20 % – Poudarek3" xfId="524" builtinId="38" customBuiltin="1"/>
    <cellStyle name="20 % – Poudarek4" xfId="528" builtinId="42" customBuiltin="1"/>
    <cellStyle name="20 % – Poudarek5" xfId="532" builtinId="46" customBuiltin="1"/>
    <cellStyle name="20 % – Poudarek6" xfId="536" builtinId="50" customBuiltin="1"/>
    <cellStyle name="40 % – Poudarek1" xfId="517" builtinId="31" customBuiltin="1"/>
    <cellStyle name="40 % – Poudarek2" xfId="521" builtinId="35" customBuiltin="1"/>
    <cellStyle name="40 % – Poudarek3" xfId="525" builtinId="39" customBuiltin="1"/>
    <cellStyle name="40 % – Poudarek4" xfId="529" builtinId="43" customBuiltin="1"/>
    <cellStyle name="40 % – Poudarek5" xfId="533" builtinId="47" customBuiltin="1"/>
    <cellStyle name="40 % – Poudarek6" xfId="537" builtinId="51" customBuiltin="1"/>
    <cellStyle name="60 % – Poudarek1" xfId="518" builtinId="32" customBuiltin="1"/>
    <cellStyle name="60 % – Poudarek2" xfId="522" builtinId="36" customBuiltin="1"/>
    <cellStyle name="60 % – Poudarek3" xfId="526" builtinId="40" customBuiltin="1"/>
    <cellStyle name="60 % – Poudarek4" xfId="530" builtinId="44" customBuiltin="1"/>
    <cellStyle name="60 % – Poudarek5" xfId="534" builtinId="48" customBuiltin="1"/>
    <cellStyle name="60 % – Poudarek6" xfId="538" builtinId="52" customBuiltin="1"/>
    <cellStyle name="Currency 2" xfId="318" xr:uid="{00000000-0005-0000-0000-000000000000}"/>
    <cellStyle name="Dobro" xfId="504" builtinId="26" customBuiltin="1"/>
    <cellStyle name="Hiperpovezava" xfId="1" builtinId="8" hidden="1"/>
    <cellStyle name="Hiperpovezava" xfId="3" builtinId="8" hidden="1"/>
    <cellStyle name="Hiperpovezava" xfId="5" builtinId="8" hidden="1"/>
    <cellStyle name="Hiperpovezava" xfId="7" builtinId="8" hidden="1"/>
    <cellStyle name="Hiperpovezava" xfId="9" builtinId="8" hidden="1"/>
    <cellStyle name="Hiperpovezava" xfId="11" builtinId="8" hidden="1"/>
    <cellStyle name="Hiperpovezava" xfId="13" builtinId="8" hidden="1"/>
    <cellStyle name="Hiperpovezava" xfId="15" builtinId="8" hidden="1"/>
    <cellStyle name="Hiperpovezava" xfId="17" builtinId="8" hidden="1"/>
    <cellStyle name="Hiperpovezava" xfId="19" builtinId="8" hidden="1"/>
    <cellStyle name="Hiperpovezava" xfId="21" builtinId="8" hidden="1"/>
    <cellStyle name="Hiperpovezava" xfId="23" builtinId="8" hidden="1"/>
    <cellStyle name="Hiperpovezava" xfId="25" builtinId="8" hidden="1"/>
    <cellStyle name="Hiperpovezava" xfId="27" builtinId="8" hidden="1"/>
    <cellStyle name="Hiperpovezava" xfId="29" builtinId="8" hidden="1"/>
    <cellStyle name="Hiperpovezava" xfId="31" builtinId="8" hidden="1"/>
    <cellStyle name="Hiperpovezava" xfId="33" builtinId="8" hidden="1"/>
    <cellStyle name="Hiperpovezava" xfId="35" builtinId="8" hidden="1"/>
    <cellStyle name="Hiperpovezava" xfId="37" builtinId="8" hidden="1"/>
    <cellStyle name="Hiperpovezava" xfId="39" builtinId="8" hidden="1"/>
    <cellStyle name="Hiperpovezava" xfId="41" builtinId="8" hidden="1"/>
    <cellStyle name="Hiperpovezava" xfId="43" builtinId="8" hidden="1"/>
    <cellStyle name="Hiperpovezava" xfId="45" builtinId="8" hidden="1"/>
    <cellStyle name="Hiperpovezava" xfId="47" builtinId="8" hidden="1"/>
    <cellStyle name="Hiperpovezava" xfId="49" builtinId="8" hidden="1"/>
    <cellStyle name="Hiperpovezava" xfId="51" builtinId="8" hidden="1"/>
    <cellStyle name="Hiperpovezava" xfId="53" builtinId="8" hidden="1"/>
    <cellStyle name="Hiperpovezava" xfId="55" builtinId="8" hidden="1"/>
    <cellStyle name="Hiperpovezava" xfId="57" builtinId="8" hidden="1"/>
    <cellStyle name="Hiperpovezava" xfId="59" builtinId="8" hidden="1"/>
    <cellStyle name="Hiperpovezava" xfId="61" builtinId="8" hidden="1"/>
    <cellStyle name="Hiperpovezava" xfId="63" builtinId="8" hidden="1"/>
    <cellStyle name="Hiperpovezava" xfId="65" builtinId="8" hidden="1"/>
    <cellStyle name="Hiperpovezava" xfId="67" builtinId="8" hidden="1"/>
    <cellStyle name="Hiperpovezava" xfId="69" builtinId="8" hidden="1"/>
    <cellStyle name="Hiperpovezava" xfId="71" builtinId="8" hidden="1"/>
    <cellStyle name="Hiperpovezava" xfId="73" builtinId="8" hidden="1"/>
    <cellStyle name="Hiperpovezava" xfId="75" builtinId="8" hidden="1"/>
    <cellStyle name="Hiperpovezava" xfId="77" builtinId="8" hidden="1"/>
    <cellStyle name="Hiperpovezava" xfId="79" builtinId="8" hidden="1"/>
    <cellStyle name="Hiperpovezava" xfId="81" builtinId="8" hidden="1"/>
    <cellStyle name="Hiperpovezava" xfId="83" builtinId="8" hidden="1"/>
    <cellStyle name="Hiperpovezava" xfId="85" builtinId="8" hidden="1"/>
    <cellStyle name="Hiperpovezava" xfId="87" builtinId="8" hidden="1"/>
    <cellStyle name="Hiperpovezava" xfId="89" builtinId="8" hidden="1"/>
    <cellStyle name="Hiperpovezava" xfId="91" builtinId="8" hidden="1"/>
    <cellStyle name="Hiperpovezava" xfId="93" builtinId="8" hidden="1"/>
    <cellStyle name="Hiperpovezava" xfId="95" builtinId="8" hidden="1"/>
    <cellStyle name="Hiperpovezava" xfId="97" builtinId="8" hidden="1"/>
    <cellStyle name="Hiperpovezava" xfId="99" builtinId="8" hidden="1"/>
    <cellStyle name="Hiperpovezava" xfId="101" builtinId="8" hidden="1"/>
    <cellStyle name="Hiperpovezava" xfId="103" builtinId="8" hidden="1"/>
    <cellStyle name="Hiperpovezava" xfId="105" builtinId="8" hidden="1"/>
    <cellStyle name="Hiperpovezava" xfId="107" builtinId="8" hidden="1"/>
    <cellStyle name="Hiperpovezava" xfId="109" builtinId="8" hidden="1"/>
    <cellStyle name="Hiperpovezava" xfId="111" builtinId="8" hidden="1"/>
    <cellStyle name="Hiperpovezava" xfId="113" builtinId="8" hidden="1"/>
    <cellStyle name="Hiperpovezava" xfId="115" builtinId="8" hidden="1"/>
    <cellStyle name="Hiperpovezava" xfId="117" builtinId="8" hidden="1"/>
    <cellStyle name="Hiperpovezava" xfId="119" builtinId="8" hidden="1"/>
    <cellStyle name="Hiperpovezava" xfId="121" builtinId="8" hidden="1"/>
    <cellStyle name="Hiperpovezava" xfId="123" builtinId="8" hidden="1"/>
    <cellStyle name="Hiperpovezava" xfId="125" builtinId="8" hidden="1"/>
    <cellStyle name="Hiperpovezava" xfId="127" builtinId="8" hidden="1"/>
    <cellStyle name="Hiperpovezava" xfId="129" builtinId="8" hidden="1"/>
    <cellStyle name="Hiperpovezava" xfId="131" builtinId="8" hidden="1"/>
    <cellStyle name="Hiperpovezava" xfId="133" builtinId="8" hidden="1"/>
    <cellStyle name="Hiperpovezava" xfId="135" builtinId="8" hidden="1"/>
    <cellStyle name="Hiperpovezava" xfId="137" builtinId="8" hidden="1"/>
    <cellStyle name="Hiperpovezava" xfId="139" builtinId="8" hidden="1"/>
    <cellStyle name="Hiperpovezava" xfId="141" builtinId="8" hidden="1"/>
    <cellStyle name="Hiperpovezava" xfId="143" builtinId="8" hidden="1"/>
    <cellStyle name="Hiperpovezava" xfId="145" builtinId="8" hidden="1"/>
    <cellStyle name="Hiperpovezava" xfId="147" builtinId="8" hidden="1"/>
    <cellStyle name="Hiperpovezava" xfId="149" builtinId="8" hidden="1"/>
    <cellStyle name="Hiperpovezava" xfId="151" builtinId="8" hidden="1"/>
    <cellStyle name="Hiperpovezava" xfId="153" builtinId="8" hidden="1"/>
    <cellStyle name="Hiperpovezava" xfId="155" builtinId="8" hidden="1"/>
    <cellStyle name="Hiperpovezava" xfId="157" builtinId="8" hidden="1"/>
    <cellStyle name="Hiperpovezava" xfId="159" builtinId="8" hidden="1"/>
    <cellStyle name="Hiperpovezava" xfId="161" builtinId="8" hidden="1"/>
    <cellStyle name="Hiperpovezava" xfId="163" builtinId="8" hidden="1"/>
    <cellStyle name="Hiperpovezava" xfId="165" builtinId="8" hidden="1"/>
    <cellStyle name="Hiperpovezava" xfId="167" builtinId="8" hidden="1"/>
    <cellStyle name="Hiperpovezava" xfId="169" builtinId="8" hidden="1"/>
    <cellStyle name="Hiperpovezava" xfId="171" builtinId="8" hidden="1"/>
    <cellStyle name="Hiperpovezava" xfId="173" builtinId="8" hidden="1"/>
    <cellStyle name="Hiperpovezava" xfId="175" builtinId="8" hidden="1"/>
    <cellStyle name="Hiperpovezava" xfId="177" builtinId="8" hidden="1"/>
    <cellStyle name="Hiperpovezava" xfId="179" builtinId="8" hidden="1"/>
    <cellStyle name="Hiperpovezava" xfId="181" builtinId="8" hidden="1"/>
    <cellStyle name="Hiperpovezava" xfId="183" builtinId="8" hidden="1"/>
    <cellStyle name="Hiperpovezava" xfId="185" builtinId="8" hidden="1"/>
    <cellStyle name="Hiperpovezava" xfId="187" builtinId="8" hidden="1"/>
    <cellStyle name="Hiperpovezava" xfId="189" builtinId="8" hidden="1"/>
    <cellStyle name="Hiperpovezava" xfId="191" builtinId="8" hidden="1"/>
    <cellStyle name="Hiperpovezava" xfId="193" builtinId="8" hidden="1"/>
    <cellStyle name="Hiperpovezava" xfId="195" builtinId="8" hidden="1"/>
    <cellStyle name="Hiperpovezava" xfId="197" builtinId="8" hidden="1"/>
    <cellStyle name="Hiperpovezava" xfId="199" builtinId="8" hidden="1"/>
    <cellStyle name="Hiperpovezava" xfId="201" builtinId="8" hidden="1"/>
    <cellStyle name="Hiperpovezava" xfId="203" builtinId="8" hidden="1"/>
    <cellStyle name="Hiperpovezava" xfId="205" builtinId="8" hidden="1"/>
    <cellStyle name="Hiperpovezava" xfId="207" builtinId="8" hidden="1"/>
    <cellStyle name="Hiperpovezava" xfId="209" builtinId="8" hidden="1"/>
    <cellStyle name="Hiperpovezava" xfId="211" builtinId="8" hidden="1"/>
    <cellStyle name="Hiperpovezava" xfId="213" builtinId="8" hidden="1"/>
    <cellStyle name="Hiperpovezava" xfId="215" builtinId="8" hidden="1"/>
    <cellStyle name="Hiperpovezava" xfId="217" builtinId="8" hidden="1"/>
    <cellStyle name="Hiperpovezava" xfId="219" builtinId="8" hidden="1"/>
    <cellStyle name="Hiperpovezava" xfId="221" builtinId="8" hidden="1"/>
    <cellStyle name="Hiperpovezava" xfId="223" builtinId="8" hidden="1"/>
    <cellStyle name="Hiperpovezava" xfId="225" builtinId="8" hidden="1"/>
    <cellStyle name="Hiperpovezava" xfId="227" builtinId="8" hidden="1"/>
    <cellStyle name="Hiperpovezava" xfId="229" builtinId="8" hidden="1"/>
    <cellStyle name="Hiperpovezava" xfId="231" builtinId="8" hidden="1"/>
    <cellStyle name="Hiperpovezava" xfId="233" builtinId="8" hidden="1"/>
    <cellStyle name="Hiperpovezava" xfId="235" builtinId="8" hidden="1"/>
    <cellStyle name="Hiperpovezava" xfId="237" builtinId="8" hidden="1"/>
    <cellStyle name="Hiperpovezava" xfId="239" builtinId="8" hidden="1"/>
    <cellStyle name="Hiperpovezava" xfId="241" builtinId="8" hidden="1"/>
    <cellStyle name="Hiperpovezava" xfId="243" builtinId="8" hidden="1"/>
    <cellStyle name="Hiperpovezava" xfId="245" builtinId="8" hidden="1"/>
    <cellStyle name="Hiperpovezava" xfId="247" builtinId="8" hidden="1"/>
    <cellStyle name="Hiperpovezava" xfId="249" builtinId="8" hidden="1"/>
    <cellStyle name="Hiperpovezava" xfId="251" builtinId="8" hidden="1"/>
    <cellStyle name="Hiperpovezava" xfId="253" builtinId="8" hidden="1"/>
    <cellStyle name="Hiperpovezava" xfId="255" builtinId="8" hidden="1"/>
    <cellStyle name="Hiperpovezava" xfId="257" builtinId="8" hidden="1"/>
    <cellStyle name="Hiperpovezava" xfId="259" builtinId="8" hidden="1"/>
    <cellStyle name="Hiperpovezava" xfId="261" builtinId="8" hidden="1"/>
    <cellStyle name="Hiperpovezava" xfId="263" builtinId="8" hidden="1"/>
    <cellStyle name="Hiperpovezava" xfId="265" builtinId="8" hidden="1"/>
    <cellStyle name="Hiperpovezava" xfId="267" builtinId="8" hidden="1"/>
    <cellStyle name="Hiperpovezava" xfId="269" builtinId="8" hidden="1"/>
    <cellStyle name="Hiperpovezava" xfId="271" builtinId="8" hidden="1"/>
    <cellStyle name="Hiperpovezava" xfId="273" builtinId="8" hidden="1"/>
    <cellStyle name="Hiperpovezava" xfId="275" builtinId="8" hidden="1"/>
    <cellStyle name="Hiperpovezava" xfId="277" builtinId="8" hidden="1"/>
    <cellStyle name="Hiperpovezava" xfId="279" builtinId="8" hidden="1"/>
    <cellStyle name="Hiperpovezava" xfId="281" builtinId="8" hidden="1"/>
    <cellStyle name="Hiperpovezava" xfId="283" builtinId="8" hidden="1"/>
    <cellStyle name="Hiperpovezava" xfId="285" builtinId="8" hidden="1"/>
    <cellStyle name="Hiperpovezava" xfId="287" builtinId="8" hidden="1"/>
    <cellStyle name="Hiperpovezava" xfId="289" builtinId="8" hidden="1"/>
    <cellStyle name="Hiperpovezava" xfId="291" builtinId="8" hidden="1"/>
    <cellStyle name="Hiperpovezava" xfId="293" builtinId="8" hidden="1"/>
    <cellStyle name="Hiperpovezava" xfId="295" builtinId="8" hidden="1"/>
    <cellStyle name="Hiperpovezava" xfId="297" builtinId="8" hidden="1"/>
    <cellStyle name="Hiperpovezava" xfId="299" builtinId="8" hidden="1"/>
    <cellStyle name="Hiperpovezava" xfId="301" builtinId="8" hidden="1"/>
    <cellStyle name="Hiperpovezava" xfId="303" builtinId="8" hidden="1"/>
    <cellStyle name="Hiperpovezava" xfId="305" builtinId="8" hidden="1"/>
    <cellStyle name="Hiperpovezava" xfId="307" builtinId="8" hidden="1"/>
    <cellStyle name="Hiperpovezava" xfId="309" builtinId="8" hidden="1"/>
    <cellStyle name="Hiperpovezava" xfId="311" builtinId="8" hidden="1"/>
    <cellStyle name="Hiperpovezava" xfId="313" builtinId="8" hidden="1"/>
    <cellStyle name="Hiperpovezava" xfId="315" builtinId="8" hidden="1"/>
    <cellStyle name="Hiperpovezava" xfId="319" builtinId="8" hidden="1"/>
    <cellStyle name="Hiperpovezava" xfId="321" builtinId="8" hidden="1"/>
    <cellStyle name="Hiperpovezava" xfId="323" builtinId="8" hidden="1"/>
    <cellStyle name="Hiperpovezava" xfId="325" builtinId="8" hidden="1"/>
    <cellStyle name="Hiperpovezava" xfId="327" builtinId="8" hidden="1"/>
    <cellStyle name="Hiperpovezava" xfId="329" builtinId="8" hidden="1"/>
    <cellStyle name="Hiperpovezava" xfId="331" builtinId="8" hidden="1"/>
    <cellStyle name="Hiperpovezava" xfId="333" builtinId="8" hidden="1"/>
    <cellStyle name="Hiperpovezava" xfId="335" builtinId="8" hidden="1"/>
    <cellStyle name="Hiperpovezava" xfId="337" builtinId="8" hidden="1"/>
    <cellStyle name="Hiperpovezava" xfId="339" builtinId="8" hidden="1"/>
    <cellStyle name="Hiperpovezava" xfId="341" builtinId="8" hidden="1"/>
    <cellStyle name="Hiperpovezava" xfId="343" builtinId="8" hidden="1"/>
    <cellStyle name="Hiperpovezava" xfId="345" builtinId="8" hidden="1"/>
    <cellStyle name="Hiperpovezava" xfId="347" builtinId="8" hidden="1"/>
    <cellStyle name="Hiperpovezava" xfId="349" builtinId="8" hidden="1"/>
    <cellStyle name="Hiperpovezava" xfId="351" builtinId="8" hidden="1"/>
    <cellStyle name="Hiperpovezava" xfId="353" builtinId="8" hidden="1"/>
    <cellStyle name="Hiperpovezava" xfId="355" builtinId="8" hidden="1"/>
    <cellStyle name="Hiperpovezava" xfId="357" builtinId="8" hidden="1"/>
    <cellStyle name="Hiperpovezava" xfId="359" builtinId="8" hidden="1"/>
    <cellStyle name="Hiperpovezava" xfId="361" builtinId="8" hidden="1"/>
    <cellStyle name="Hiperpovezava" xfId="363" builtinId="8" hidden="1"/>
    <cellStyle name="Hiperpovezava" xfId="365" builtinId="8" hidden="1"/>
    <cellStyle name="Hiperpovezava" xfId="367" builtinId="8" hidden="1"/>
    <cellStyle name="Hiperpovezava" xfId="369" builtinId="8" hidden="1"/>
    <cellStyle name="Hiperpovezava" xfId="371" builtinId="8" hidden="1"/>
    <cellStyle name="Hiperpovezava" xfId="373" builtinId="8" hidden="1"/>
    <cellStyle name="Hiperpovezava" xfId="375" builtinId="8" hidden="1"/>
    <cellStyle name="Hiperpovezava" xfId="377" builtinId="8" hidden="1"/>
    <cellStyle name="Hiperpovezava" xfId="379" builtinId="8" hidden="1"/>
    <cellStyle name="Hiperpovezava" xfId="381" builtinId="8" hidden="1"/>
    <cellStyle name="Hiperpovezava" xfId="383" builtinId="8" hidden="1"/>
    <cellStyle name="Hiperpovezava" xfId="385" builtinId="8" hidden="1"/>
    <cellStyle name="Hiperpovezava" xfId="387" builtinId="8" hidden="1"/>
    <cellStyle name="Hiperpovezava" xfId="389" builtinId="8" hidden="1"/>
    <cellStyle name="Hiperpovezava" xfId="391" builtinId="8" hidden="1"/>
    <cellStyle name="Hiperpovezava" xfId="393" builtinId="8" hidden="1"/>
    <cellStyle name="Hiperpovezava" xfId="395" builtinId="8" hidden="1"/>
    <cellStyle name="Hiperpovezava" xfId="397" builtinId="8" hidden="1"/>
    <cellStyle name="Hiperpovezava" xfId="399" builtinId="8" hidden="1"/>
    <cellStyle name="Hiperpovezava" xfId="401" builtinId="8" hidden="1"/>
    <cellStyle name="Hiperpovezava" xfId="403" builtinId="8" hidden="1"/>
    <cellStyle name="Hiperpovezava" xfId="405" builtinId="8" hidden="1"/>
    <cellStyle name="Hiperpovezava" xfId="407" builtinId="8" hidden="1"/>
    <cellStyle name="Hiperpovezava" xfId="409" builtinId="8" hidden="1"/>
    <cellStyle name="Hiperpovezava" xfId="411" builtinId="8" hidden="1"/>
    <cellStyle name="Hiperpovezava" xfId="413" builtinId="8" hidden="1"/>
    <cellStyle name="Hiperpovezava" xfId="415" builtinId="8" hidden="1"/>
    <cellStyle name="Hiperpovezava" xfId="417" builtinId="8" hidden="1"/>
    <cellStyle name="Hiperpovezava" xfId="419" builtinId="8" hidden="1"/>
    <cellStyle name="Hiperpovezava" xfId="421" builtinId="8" hidden="1"/>
    <cellStyle name="Hiperpovezava" xfId="423" builtinId="8" hidden="1"/>
    <cellStyle name="Hiperpovezava" xfId="425" builtinId="8" hidden="1"/>
    <cellStyle name="Hiperpovezava" xfId="427" builtinId="8" hidden="1"/>
    <cellStyle name="Hiperpovezava" xfId="429" builtinId="8" hidden="1"/>
    <cellStyle name="Hiperpovezava" xfId="431" builtinId="8" hidden="1"/>
    <cellStyle name="Hiperpovezava" xfId="433" builtinId="8" hidden="1"/>
    <cellStyle name="Hiperpovezava" xfId="435" builtinId="8" hidden="1"/>
    <cellStyle name="Hiperpovezava" xfId="437" builtinId="8" hidden="1"/>
    <cellStyle name="Hiperpovezava" xfId="439" builtinId="8" hidden="1"/>
    <cellStyle name="Hiperpovezava" xfId="441" builtinId="8" hidden="1"/>
    <cellStyle name="Hiperpovezava" xfId="443" builtinId="8" hidden="1"/>
    <cellStyle name="Hiperpovezava" xfId="445" builtinId="8" hidden="1"/>
    <cellStyle name="Hiperpovezava" xfId="447" builtinId="8" hidden="1"/>
    <cellStyle name="Hiperpovezava" xfId="449" builtinId="8" hidden="1"/>
    <cellStyle name="Hiperpovezava" xfId="451" builtinId="8" hidden="1"/>
    <cellStyle name="Hiperpovezava" xfId="453" builtinId="8" hidden="1"/>
    <cellStyle name="Hiperpovezava" xfId="455" builtinId="8" hidden="1"/>
    <cellStyle name="Hiperpovezava" xfId="457" builtinId="8" hidden="1"/>
    <cellStyle name="Hiperpovezava" xfId="459" builtinId="8" hidden="1"/>
    <cellStyle name="Hiperpovezava" xfId="461" builtinId="8" hidden="1"/>
    <cellStyle name="Hiperpovezava" xfId="463" builtinId="8" hidden="1"/>
    <cellStyle name="Hiperpovezava" xfId="465" builtinId="8" hidden="1"/>
    <cellStyle name="Hiperpovezava" xfId="467" builtinId="8" hidden="1"/>
    <cellStyle name="Hiperpovezava" xfId="469" builtinId="8" hidden="1"/>
    <cellStyle name="Hiperpovezava" xfId="471" builtinId="8" hidden="1"/>
    <cellStyle name="Hiperpovezava" xfId="473" builtinId="8" hidden="1"/>
    <cellStyle name="Hiperpovezava" xfId="475" builtinId="8" hidden="1"/>
    <cellStyle name="Hiperpovezava" xfId="477" builtinId="8" hidden="1"/>
    <cellStyle name="Hiperpovezava" xfId="479" builtinId="8" hidden="1"/>
    <cellStyle name="Hiperpovezava" xfId="481" builtinId="8" hidden="1"/>
    <cellStyle name="Hiperpovezava" xfId="483" builtinId="8" hidden="1"/>
    <cellStyle name="Hiperpovezava" xfId="485" builtinId="8" hidden="1"/>
    <cellStyle name="Hiperpovezava" xfId="487" builtinId="8" hidden="1"/>
    <cellStyle name="Hiperpovezava" xfId="489" builtinId="8" hidden="1"/>
    <cellStyle name="Hiperpovezava" xfId="491" builtinId="8" hidden="1"/>
    <cellStyle name="Hiperpovezava" xfId="495" builtinId="8" hidden="1"/>
    <cellStyle name="Hiperpovezava" xfId="497" builtinId="8" hidden="1"/>
    <cellStyle name="Izhod" xfId="508" builtinId="21" customBuiltin="1"/>
    <cellStyle name="Naslov" xfId="499" builtinId="15" customBuiltin="1"/>
    <cellStyle name="Naslov 1" xfId="500" builtinId="16" customBuiltin="1"/>
    <cellStyle name="Naslov 2" xfId="501" builtinId="17" customBuiltin="1"/>
    <cellStyle name="Naslov 3" xfId="502" builtinId="18" customBuiltin="1"/>
    <cellStyle name="Naslov 4" xfId="503" builtinId="19" customBuiltin="1"/>
    <cellStyle name="Navadno" xfId="0" builtinId="0"/>
    <cellStyle name="Navadno 2" xfId="539" xr:uid="{A5C7CE03-C78E-4763-899C-15E19DB14DB5}"/>
    <cellStyle name="Navadno 2 2" xfId="542" xr:uid="{5F07120B-2A61-4157-918F-D7D9FD19E06E}"/>
    <cellStyle name="Nevtralno" xfId="506" builtinId="28" customBuiltin="1"/>
    <cellStyle name="Normal 2" xfId="317" xr:uid="{00000000-0005-0000-0000-0000F9000000}"/>
    <cellStyle name="Normal 2 2" xfId="541" xr:uid="{115E8844-1251-417D-9E82-9CB692385D02}"/>
    <cellStyle name="Obiskana hiperpovezava" xfId="2" builtinId="9" hidden="1"/>
    <cellStyle name="Obiskana hiperpovezava" xfId="4" builtinId="9" hidden="1"/>
    <cellStyle name="Obiskana hiperpovezava" xfId="6" builtinId="9" hidden="1"/>
    <cellStyle name="Obiskana hiperpovezava" xfId="8" builtinId="9" hidden="1"/>
    <cellStyle name="Obiskana hiperpovezava" xfId="10" builtinId="9" hidden="1"/>
    <cellStyle name="Obiskana hiperpovezava" xfId="12" builtinId="9" hidden="1"/>
    <cellStyle name="Obiskana hiperpovezava" xfId="14" builtinId="9" hidden="1"/>
    <cellStyle name="Obiskana hiperpovezava" xfId="16" builtinId="9" hidden="1"/>
    <cellStyle name="Obiskana hiperpovezava" xfId="18" builtinId="9" hidden="1"/>
    <cellStyle name="Obiskana hiperpovezava" xfId="20" builtinId="9" hidden="1"/>
    <cellStyle name="Obiskana hiperpovezava" xfId="22" builtinId="9" hidden="1"/>
    <cellStyle name="Obiskana hiperpovezava" xfId="24" builtinId="9" hidden="1"/>
    <cellStyle name="Obiskana hiperpovezava" xfId="26" builtinId="9" hidden="1"/>
    <cellStyle name="Obiskana hiperpovezava" xfId="28" builtinId="9" hidden="1"/>
    <cellStyle name="Obiskana hiperpovezava" xfId="30" builtinId="9" hidden="1"/>
    <cellStyle name="Obiskana hiperpovezava" xfId="32" builtinId="9" hidden="1"/>
    <cellStyle name="Obiskana hiperpovezava" xfId="34" builtinId="9" hidden="1"/>
    <cellStyle name="Obiskana hiperpovezava" xfId="36" builtinId="9" hidden="1"/>
    <cellStyle name="Obiskana hiperpovezava" xfId="38" builtinId="9" hidden="1"/>
    <cellStyle name="Obiskana hiperpovezava" xfId="40" builtinId="9" hidden="1"/>
    <cellStyle name="Obiskana hiperpovezava" xfId="42" builtinId="9" hidden="1"/>
    <cellStyle name="Obiskana hiperpovezava" xfId="44" builtinId="9" hidden="1"/>
    <cellStyle name="Obiskana hiperpovezava" xfId="46" builtinId="9" hidden="1"/>
    <cellStyle name="Obiskana hiperpovezava" xfId="48" builtinId="9" hidden="1"/>
    <cellStyle name="Obiskana hiperpovezava" xfId="50" builtinId="9" hidden="1"/>
    <cellStyle name="Obiskana hiperpovezava" xfId="52" builtinId="9" hidden="1"/>
    <cellStyle name="Obiskana hiperpovezava" xfId="54" builtinId="9" hidden="1"/>
    <cellStyle name="Obiskana hiperpovezava" xfId="56" builtinId="9" hidden="1"/>
    <cellStyle name="Obiskana hiperpovezava" xfId="58" builtinId="9" hidden="1"/>
    <cellStyle name="Obiskana hiperpovezava" xfId="60" builtinId="9" hidden="1"/>
    <cellStyle name="Obiskana hiperpovezava" xfId="62" builtinId="9" hidden="1"/>
    <cellStyle name="Obiskana hiperpovezava" xfId="64" builtinId="9" hidden="1"/>
    <cellStyle name="Obiskana hiperpovezava" xfId="66" builtinId="9" hidden="1"/>
    <cellStyle name="Obiskana hiperpovezava" xfId="68" builtinId="9" hidden="1"/>
    <cellStyle name="Obiskana hiperpovezava" xfId="70" builtinId="9" hidden="1"/>
    <cellStyle name="Obiskana hiperpovezava" xfId="72" builtinId="9" hidden="1"/>
    <cellStyle name="Obiskana hiperpovezava" xfId="74" builtinId="9" hidden="1"/>
    <cellStyle name="Obiskana hiperpovezava" xfId="76" builtinId="9" hidden="1"/>
    <cellStyle name="Obiskana hiperpovezava" xfId="78" builtinId="9" hidden="1"/>
    <cellStyle name="Obiskana hiperpovezava" xfId="80" builtinId="9" hidden="1"/>
    <cellStyle name="Obiskana hiperpovezava" xfId="82" builtinId="9" hidden="1"/>
    <cellStyle name="Obiskana hiperpovezava" xfId="84" builtinId="9" hidden="1"/>
    <cellStyle name="Obiskana hiperpovezava" xfId="86" builtinId="9" hidden="1"/>
    <cellStyle name="Obiskana hiperpovezava" xfId="88" builtinId="9" hidden="1"/>
    <cellStyle name="Obiskana hiperpovezava" xfId="90" builtinId="9" hidden="1"/>
    <cellStyle name="Obiskana hiperpovezava" xfId="92" builtinId="9" hidden="1"/>
    <cellStyle name="Obiskana hiperpovezava" xfId="94" builtinId="9" hidden="1"/>
    <cellStyle name="Obiskana hiperpovezava" xfId="96" builtinId="9" hidden="1"/>
    <cellStyle name="Obiskana hiperpovezava" xfId="98" builtinId="9" hidden="1"/>
    <cellStyle name="Obiskana hiperpovezava" xfId="100" builtinId="9" hidden="1"/>
    <cellStyle name="Obiskana hiperpovezava" xfId="102" builtinId="9" hidden="1"/>
    <cellStyle name="Obiskana hiperpovezava" xfId="104" builtinId="9" hidden="1"/>
    <cellStyle name="Obiskana hiperpovezava" xfId="106" builtinId="9" hidden="1"/>
    <cellStyle name="Obiskana hiperpovezava" xfId="108" builtinId="9" hidden="1"/>
    <cellStyle name="Obiskana hiperpovezava" xfId="110" builtinId="9" hidden="1"/>
    <cellStyle name="Obiskana hiperpovezava" xfId="112" builtinId="9" hidden="1"/>
    <cellStyle name="Obiskana hiperpovezava" xfId="114" builtinId="9" hidden="1"/>
    <cellStyle name="Obiskana hiperpovezava" xfId="116" builtinId="9" hidden="1"/>
    <cellStyle name="Obiskana hiperpovezava" xfId="118" builtinId="9" hidden="1"/>
    <cellStyle name="Obiskana hiperpovezava" xfId="120" builtinId="9" hidden="1"/>
    <cellStyle name="Obiskana hiperpovezava" xfId="122" builtinId="9" hidden="1"/>
    <cellStyle name="Obiskana hiperpovezava" xfId="124" builtinId="9" hidden="1"/>
    <cellStyle name="Obiskana hiperpovezava" xfId="126" builtinId="9" hidden="1"/>
    <cellStyle name="Obiskana hiperpovezava" xfId="128" builtinId="9" hidden="1"/>
    <cellStyle name="Obiskana hiperpovezava" xfId="130" builtinId="9" hidden="1"/>
    <cellStyle name="Obiskana hiperpovezava" xfId="132" builtinId="9" hidden="1"/>
    <cellStyle name="Obiskana hiperpovezava" xfId="134" builtinId="9" hidden="1"/>
    <cellStyle name="Obiskana hiperpovezava" xfId="136" builtinId="9" hidden="1"/>
    <cellStyle name="Obiskana hiperpovezava" xfId="138" builtinId="9" hidden="1"/>
    <cellStyle name="Obiskana hiperpovezava" xfId="140" builtinId="9" hidden="1"/>
    <cellStyle name="Obiskana hiperpovezava" xfId="142" builtinId="9" hidden="1"/>
    <cellStyle name="Obiskana hiperpovezava" xfId="144" builtinId="9" hidden="1"/>
    <cellStyle name="Obiskana hiperpovezava" xfId="146" builtinId="9" hidden="1"/>
    <cellStyle name="Obiskana hiperpovezava" xfId="148" builtinId="9" hidden="1"/>
    <cellStyle name="Obiskana hiperpovezava" xfId="150" builtinId="9" hidden="1"/>
    <cellStyle name="Obiskana hiperpovezava" xfId="152" builtinId="9" hidden="1"/>
    <cellStyle name="Obiskana hiperpovezava" xfId="154" builtinId="9" hidden="1"/>
    <cellStyle name="Obiskana hiperpovezava" xfId="156" builtinId="9" hidden="1"/>
    <cellStyle name="Obiskana hiperpovezava" xfId="158" builtinId="9" hidden="1"/>
    <cellStyle name="Obiskana hiperpovezava" xfId="160" builtinId="9" hidden="1"/>
    <cellStyle name="Obiskana hiperpovezava" xfId="162" builtinId="9" hidden="1"/>
    <cellStyle name="Obiskana hiperpovezava" xfId="164" builtinId="9" hidden="1"/>
    <cellStyle name="Obiskana hiperpovezava" xfId="166" builtinId="9" hidden="1"/>
    <cellStyle name="Obiskana hiperpovezava" xfId="168" builtinId="9" hidden="1"/>
    <cellStyle name="Obiskana hiperpovezava" xfId="170" builtinId="9" hidden="1"/>
    <cellStyle name="Obiskana hiperpovezava" xfId="172" builtinId="9" hidden="1"/>
    <cellStyle name="Obiskana hiperpovezava" xfId="174" builtinId="9" hidden="1"/>
    <cellStyle name="Obiskana hiperpovezava" xfId="176" builtinId="9" hidden="1"/>
    <cellStyle name="Obiskana hiperpovezava" xfId="178" builtinId="9" hidden="1"/>
    <cellStyle name="Obiskana hiperpovezava" xfId="180" builtinId="9" hidden="1"/>
    <cellStyle name="Obiskana hiperpovezava" xfId="182" builtinId="9" hidden="1"/>
    <cellStyle name="Obiskana hiperpovezava" xfId="184" builtinId="9" hidden="1"/>
    <cellStyle name="Obiskana hiperpovezava" xfId="186" builtinId="9" hidden="1"/>
    <cellStyle name="Obiskana hiperpovezava" xfId="188" builtinId="9" hidden="1"/>
    <cellStyle name="Obiskana hiperpovezava" xfId="190" builtinId="9" hidden="1"/>
    <cellStyle name="Obiskana hiperpovezava" xfId="192" builtinId="9" hidden="1"/>
    <cellStyle name="Obiskana hiperpovezava" xfId="194" builtinId="9" hidden="1"/>
    <cellStyle name="Obiskana hiperpovezava" xfId="196" builtinId="9" hidden="1"/>
    <cellStyle name="Obiskana hiperpovezava" xfId="198" builtinId="9" hidden="1"/>
    <cellStyle name="Obiskana hiperpovezava" xfId="200" builtinId="9" hidden="1"/>
    <cellStyle name="Obiskana hiperpovezava" xfId="202" builtinId="9" hidden="1"/>
    <cellStyle name="Obiskana hiperpovezava" xfId="204" builtinId="9" hidden="1"/>
    <cellStyle name="Obiskana hiperpovezava" xfId="206" builtinId="9" hidden="1"/>
    <cellStyle name="Obiskana hiperpovezava" xfId="208" builtinId="9" hidden="1"/>
    <cellStyle name="Obiskana hiperpovezava" xfId="210" builtinId="9" hidden="1"/>
    <cellStyle name="Obiskana hiperpovezava" xfId="212" builtinId="9" hidden="1"/>
    <cellStyle name="Obiskana hiperpovezava" xfId="214" builtinId="9" hidden="1"/>
    <cellStyle name="Obiskana hiperpovezava" xfId="216" builtinId="9" hidden="1"/>
    <cellStyle name="Obiskana hiperpovezava" xfId="218" builtinId="9" hidden="1"/>
    <cellStyle name="Obiskana hiperpovezava" xfId="220" builtinId="9" hidden="1"/>
    <cellStyle name="Obiskana hiperpovezava" xfId="222" builtinId="9" hidden="1"/>
    <cellStyle name="Obiskana hiperpovezava" xfId="224" builtinId="9" hidden="1"/>
    <cellStyle name="Obiskana hiperpovezava" xfId="226" builtinId="9" hidden="1"/>
    <cellStyle name="Obiskana hiperpovezava" xfId="228" builtinId="9" hidden="1"/>
    <cellStyle name="Obiskana hiperpovezava" xfId="230" builtinId="9" hidden="1"/>
    <cellStyle name="Obiskana hiperpovezava" xfId="232" builtinId="9" hidden="1"/>
    <cellStyle name="Obiskana hiperpovezava" xfId="234" builtinId="9" hidden="1"/>
    <cellStyle name="Obiskana hiperpovezava" xfId="236" builtinId="9" hidden="1"/>
    <cellStyle name="Obiskana hiperpovezava" xfId="238" builtinId="9" hidden="1"/>
    <cellStyle name="Obiskana hiperpovezava" xfId="240" builtinId="9" hidden="1"/>
    <cellStyle name="Obiskana hiperpovezava" xfId="242" builtinId="9" hidden="1"/>
    <cellStyle name="Obiskana hiperpovezava" xfId="244" builtinId="9" hidden="1"/>
    <cellStyle name="Obiskana hiperpovezava" xfId="246" builtinId="9" hidden="1"/>
    <cellStyle name="Obiskana hiperpovezava" xfId="248" builtinId="9" hidden="1"/>
    <cellStyle name="Obiskana hiperpovezava" xfId="250" builtinId="9" hidden="1"/>
    <cellStyle name="Obiskana hiperpovezava" xfId="252" builtinId="9" hidden="1"/>
    <cellStyle name="Obiskana hiperpovezava" xfId="254" builtinId="9" hidden="1"/>
    <cellStyle name="Obiskana hiperpovezava" xfId="256" builtinId="9" hidden="1"/>
    <cellStyle name="Obiskana hiperpovezava" xfId="258" builtinId="9" hidden="1"/>
    <cellStyle name="Obiskana hiperpovezava" xfId="260" builtinId="9" hidden="1"/>
    <cellStyle name="Obiskana hiperpovezava" xfId="262" builtinId="9" hidden="1"/>
    <cellStyle name="Obiskana hiperpovezava" xfId="264" builtinId="9" hidden="1"/>
    <cellStyle name="Obiskana hiperpovezava" xfId="266" builtinId="9" hidden="1"/>
    <cellStyle name="Obiskana hiperpovezava" xfId="268" builtinId="9" hidden="1"/>
    <cellStyle name="Obiskana hiperpovezava" xfId="270" builtinId="9" hidden="1"/>
    <cellStyle name="Obiskana hiperpovezava" xfId="272" builtinId="9" hidden="1"/>
    <cellStyle name="Obiskana hiperpovezava" xfId="274" builtinId="9" hidden="1"/>
    <cellStyle name="Obiskana hiperpovezava" xfId="276" builtinId="9" hidden="1"/>
    <cellStyle name="Obiskana hiperpovezava" xfId="278" builtinId="9" hidden="1"/>
    <cellStyle name="Obiskana hiperpovezava" xfId="280" builtinId="9" hidden="1"/>
    <cellStyle name="Obiskana hiperpovezava" xfId="282" builtinId="9" hidden="1"/>
    <cellStyle name="Obiskana hiperpovezava" xfId="284" builtinId="9" hidden="1"/>
    <cellStyle name="Obiskana hiperpovezava" xfId="286" builtinId="9" hidden="1"/>
    <cellStyle name="Obiskana hiperpovezava" xfId="288" builtinId="9" hidden="1"/>
    <cellStyle name="Obiskana hiperpovezava" xfId="290" builtinId="9" hidden="1"/>
    <cellStyle name="Obiskana hiperpovezava" xfId="292" builtinId="9" hidden="1"/>
    <cellStyle name="Obiskana hiperpovezava" xfId="294" builtinId="9" hidden="1"/>
    <cellStyle name="Obiskana hiperpovezava" xfId="296" builtinId="9" hidden="1"/>
    <cellStyle name="Obiskana hiperpovezava" xfId="298" builtinId="9" hidden="1"/>
    <cellStyle name="Obiskana hiperpovezava" xfId="300" builtinId="9" hidden="1"/>
    <cellStyle name="Obiskana hiperpovezava" xfId="302" builtinId="9" hidden="1"/>
    <cellStyle name="Obiskana hiperpovezava" xfId="304" builtinId="9" hidden="1"/>
    <cellStyle name="Obiskana hiperpovezava" xfId="306" builtinId="9" hidden="1"/>
    <cellStyle name="Obiskana hiperpovezava" xfId="308" builtinId="9" hidden="1"/>
    <cellStyle name="Obiskana hiperpovezava" xfId="310" builtinId="9" hidden="1"/>
    <cellStyle name="Obiskana hiperpovezava" xfId="312" builtinId="9" hidden="1"/>
    <cellStyle name="Obiskana hiperpovezava" xfId="314" builtinId="9" hidden="1"/>
    <cellStyle name="Obiskana hiperpovezava" xfId="316" builtinId="9" hidden="1"/>
    <cellStyle name="Obiskana hiperpovezava" xfId="320" builtinId="9" hidden="1"/>
    <cellStyle name="Obiskana hiperpovezava" xfId="322" builtinId="9" hidden="1"/>
    <cellStyle name="Obiskana hiperpovezava" xfId="324" builtinId="9" hidden="1"/>
    <cellStyle name="Obiskana hiperpovezava" xfId="326" builtinId="9" hidden="1"/>
    <cellStyle name="Obiskana hiperpovezava" xfId="328" builtinId="9" hidden="1"/>
    <cellStyle name="Obiskana hiperpovezava" xfId="330" builtinId="9" hidden="1"/>
    <cellStyle name="Obiskana hiperpovezava" xfId="332" builtinId="9" hidden="1"/>
    <cellStyle name="Obiskana hiperpovezava" xfId="334" builtinId="9" hidden="1"/>
    <cellStyle name="Obiskana hiperpovezava" xfId="336" builtinId="9" hidden="1"/>
    <cellStyle name="Obiskana hiperpovezava" xfId="338" builtinId="9" hidden="1"/>
    <cellStyle name="Obiskana hiperpovezava" xfId="340" builtinId="9" hidden="1"/>
    <cellStyle name="Obiskana hiperpovezava" xfId="342" builtinId="9" hidden="1"/>
    <cellStyle name="Obiskana hiperpovezava" xfId="344" builtinId="9" hidden="1"/>
    <cellStyle name="Obiskana hiperpovezava" xfId="346" builtinId="9" hidden="1"/>
    <cellStyle name="Obiskana hiperpovezava" xfId="348" builtinId="9" hidden="1"/>
    <cellStyle name="Obiskana hiperpovezava" xfId="350" builtinId="9" hidden="1"/>
    <cellStyle name="Obiskana hiperpovezava" xfId="352" builtinId="9" hidden="1"/>
    <cellStyle name="Obiskana hiperpovezava" xfId="354" builtinId="9" hidden="1"/>
    <cellStyle name="Obiskana hiperpovezava" xfId="356" builtinId="9" hidden="1"/>
    <cellStyle name="Obiskana hiperpovezava" xfId="358" builtinId="9" hidden="1"/>
    <cellStyle name="Obiskana hiperpovezava" xfId="360" builtinId="9" hidden="1"/>
    <cellStyle name="Obiskana hiperpovezava" xfId="362" builtinId="9" hidden="1"/>
    <cellStyle name="Obiskana hiperpovezava" xfId="364" builtinId="9" hidden="1"/>
    <cellStyle name="Obiskana hiperpovezava" xfId="366" builtinId="9" hidden="1"/>
    <cellStyle name="Obiskana hiperpovezava" xfId="368" builtinId="9" hidden="1"/>
    <cellStyle name="Obiskana hiperpovezava" xfId="370" builtinId="9" hidden="1"/>
    <cellStyle name="Obiskana hiperpovezava" xfId="372" builtinId="9" hidden="1"/>
    <cellStyle name="Obiskana hiperpovezava" xfId="374" builtinId="9" hidden="1"/>
    <cellStyle name="Obiskana hiperpovezava" xfId="376" builtinId="9" hidden="1"/>
    <cellStyle name="Obiskana hiperpovezava" xfId="378" builtinId="9" hidden="1"/>
    <cellStyle name="Obiskana hiperpovezava" xfId="380" builtinId="9" hidden="1"/>
    <cellStyle name="Obiskana hiperpovezava" xfId="382" builtinId="9" hidden="1"/>
    <cellStyle name="Obiskana hiperpovezava" xfId="384" builtinId="9" hidden="1"/>
    <cellStyle name="Obiskana hiperpovezava" xfId="386" builtinId="9" hidden="1"/>
    <cellStyle name="Obiskana hiperpovezava" xfId="388" builtinId="9" hidden="1"/>
    <cellStyle name="Obiskana hiperpovezava" xfId="390" builtinId="9" hidden="1"/>
    <cellStyle name="Obiskana hiperpovezava" xfId="392" builtinId="9" hidden="1"/>
    <cellStyle name="Obiskana hiperpovezava" xfId="394" builtinId="9" hidden="1"/>
    <cellStyle name="Obiskana hiperpovezava" xfId="396" builtinId="9" hidden="1"/>
    <cellStyle name="Obiskana hiperpovezava" xfId="398" builtinId="9" hidden="1"/>
    <cellStyle name="Obiskana hiperpovezava" xfId="400" builtinId="9" hidden="1"/>
    <cellStyle name="Obiskana hiperpovezava" xfId="402" builtinId="9" hidden="1"/>
    <cellStyle name="Obiskana hiperpovezava" xfId="404" builtinId="9" hidden="1"/>
    <cellStyle name="Obiskana hiperpovezava" xfId="406" builtinId="9" hidden="1"/>
    <cellStyle name="Obiskana hiperpovezava" xfId="408" builtinId="9" hidden="1"/>
    <cellStyle name="Obiskana hiperpovezava" xfId="410" builtinId="9" hidden="1"/>
    <cellStyle name="Obiskana hiperpovezava" xfId="412" builtinId="9" hidden="1"/>
    <cellStyle name="Obiskana hiperpovezava" xfId="414" builtinId="9" hidden="1"/>
    <cellStyle name="Obiskana hiperpovezava" xfId="416" builtinId="9" hidden="1"/>
    <cellStyle name="Obiskana hiperpovezava" xfId="418" builtinId="9" hidden="1"/>
    <cellStyle name="Obiskana hiperpovezava" xfId="420" builtinId="9" hidden="1"/>
    <cellStyle name="Obiskana hiperpovezava" xfId="422" builtinId="9" hidden="1"/>
    <cellStyle name="Obiskana hiperpovezava" xfId="424" builtinId="9" hidden="1"/>
    <cellStyle name="Obiskana hiperpovezava" xfId="426" builtinId="9" hidden="1"/>
    <cellStyle name="Obiskana hiperpovezava" xfId="428" builtinId="9" hidden="1"/>
    <cellStyle name="Obiskana hiperpovezava" xfId="430" builtinId="9" hidden="1"/>
    <cellStyle name="Obiskana hiperpovezava" xfId="432" builtinId="9" hidden="1"/>
    <cellStyle name="Obiskana hiperpovezava" xfId="434" builtinId="9" hidden="1"/>
    <cellStyle name="Obiskana hiperpovezava" xfId="436" builtinId="9" hidden="1"/>
    <cellStyle name="Obiskana hiperpovezava" xfId="438" builtinId="9" hidden="1"/>
    <cellStyle name="Obiskana hiperpovezava" xfId="440" builtinId="9" hidden="1"/>
    <cellStyle name="Obiskana hiperpovezava" xfId="442" builtinId="9" hidden="1"/>
    <cellStyle name="Obiskana hiperpovezava" xfId="444" builtinId="9" hidden="1"/>
    <cellStyle name="Obiskana hiperpovezava" xfId="446" builtinId="9" hidden="1"/>
    <cellStyle name="Obiskana hiperpovezava" xfId="448" builtinId="9" hidden="1"/>
    <cellStyle name="Obiskana hiperpovezava" xfId="450" builtinId="9" hidden="1"/>
    <cellStyle name="Obiskana hiperpovezava" xfId="452" builtinId="9" hidden="1"/>
    <cellStyle name="Obiskana hiperpovezava" xfId="454" builtinId="9" hidden="1"/>
    <cellStyle name="Obiskana hiperpovezava" xfId="456" builtinId="9" hidden="1"/>
    <cellStyle name="Obiskana hiperpovezava" xfId="458" builtinId="9" hidden="1"/>
    <cellStyle name="Obiskana hiperpovezava" xfId="460" builtinId="9" hidden="1"/>
    <cellStyle name="Obiskana hiperpovezava" xfId="462" builtinId="9" hidden="1"/>
    <cellStyle name="Obiskana hiperpovezava" xfId="464" builtinId="9" hidden="1"/>
    <cellStyle name="Obiskana hiperpovezava" xfId="466" builtinId="9" hidden="1"/>
    <cellStyle name="Obiskana hiperpovezava" xfId="468" builtinId="9" hidden="1"/>
    <cellStyle name="Obiskana hiperpovezava" xfId="470" builtinId="9" hidden="1"/>
    <cellStyle name="Obiskana hiperpovezava" xfId="472" builtinId="9" hidden="1"/>
    <cellStyle name="Obiskana hiperpovezava" xfId="474" builtinId="9" hidden="1"/>
    <cellStyle name="Obiskana hiperpovezava" xfId="476" builtinId="9" hidden="1"/>
    <cellStyle name="Obiskana hiperpovezava" xfId="478" builtinId="9" hidden="1"/>
    <cellStyle name="Obiskana hiperpovezava" xfId="480" builtinId="9" hidden="1"/>
    <cellStyle name="Obiskana hiperpovezava" xfId="482" builtinId="9" hidden="1"/>
    <cellStyle name="Obiskana hiperpovezava" xfId="484" builtinId="9" hidden="1"/>
    <cellStyle name="Obiskana hiperpovezava" xfId="486" builtinId="9" hidden="1"/>
    <cellStyle name="Obiskana hiperpovezava" xfId="488" builtinId="9" hidden="1"/>
    <cellStyle name="Obiskana hiperpovezava" xfId="490" builtinId="9" hidden="1"/>
    <cellStyle name="Obiskana hiperpovezava" xfId="492" builtinId="9" hidden="1"/>
    <cellStyle name="Obiskana hiperpovezava" xfId="496" builtinId="9" hidden="1"/>
    <cellStyle name="Obiskana hiperpovezava" xfId="498" builtinId="9" hidden="1"/>
    <cellStyle name="Odstotek" xfId="494" builtinId="5"/>
    <cellStyle name="Opomba 2" xfId="540" xr:uid="{D7CF3504-4E46-4054-AC03-0056C5E5C4C0}"/>
    <cellStyle name="Opozorilo" xfId="512" builtinId="11" customBuiltin="1"/>
    <cellStyle name="Pojasnjevalno besedilo" xfId="513" builtinId="53" customBuiltin="1"/>
    <cellStyle name="Poudarek1" xfId="515" builtinId="29" customBuiltin="1"/>
    <cellStyle name="Poudarek2" xfId="519" builtinId="33" customBuiltin="1"/>
    <cellStyle name="Poudarek3" xfId="523" builtinId="37" customBuiltin="1"/>
    <cellStyle name="Poudarek4" xfId="527" builtinId="41" customBuiltin="1"/>
    <cellStyle name="Poudarek5" xfId="531" builtinId="45" customBuiltin="1"/>
    <cellStyle name="Poudarek6" xfId="535" builtinId="49" customBuiltin="1"/>
    <cellStyle name="Povezana celica" xfId="510" builtinId="24" customBuiltin="1"/>
    <cellStyle name="Preveri celico" xfId="511" builtinId="23" customBuiltin="1"/>
    <cellStyle name="Računanje" xfId="509" builtinId="22" customBuiltin="1"/>
    <cellStyle name="Slabo" xfId="505" builtinId="27" customBuiltin="1"/>
    <cellStyle name="Valuta" xfId="493" builtinId="4"/>
    <cellStyle name="Vnos" xfId="507" builtinId="20" customBuiltin="1"/>
    <cellStyle name="Vsota" xfId="514" builtinId="25" customBuiltin="1"/>
  </cellStyles>
  <dxfs count="391"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26E0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Medium4"/>
  <colors>
    <mruColors>
      <color rgb="FFFFFF00"/>
      <color rgb="FFE26E0E"/>
      <color rgb="FFC21AA0"/>
      <color rgb="FF00CBD9"/>
      <color rgb="FF7030A0"/>
      <color rgb="FFA6A6A6"/>
      <color rgb="FFFF66FF"/>
      <color rgb="FFF77F20"/>
      <color rgb="FF00CC00"/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8.png"/><Relationship Id="rId21" Type="http://schemas.openxmlformats.org/officeDocument/2006/relationships/image" Target="../media/image22.jpeg"/><Relationship Id="rId42" Type="http://schemas.openxmlformats.org/officeDocument/2006/relationships/image" Target="../media/image43.jpeg"/><Relationship Id="rId63" Type="http://schemas.openxmlformats.org/officeDocument/2006/relationships/image" Target="../media/image64.jpeg"/><Relationship Id="rId84" Type="http://schemas.openxmlformats.org/officeDocument/2006/relationships/image" Target="../media/image85.jpg"/><Relationship Id="rId138" Type="http://schemas.openxmlformats.org/officeDocument/2006/relationships/image" Target="../media/image139.jpeg"/><Relationship Id="rId16" Type="http://schemas.openxmlformats.org/officeDocument/2006/relationships/image" Target="../media/image17.jpeg"/><Relationship Id="rId107" Type="http://schemas.openxmlformats.org/officeDocument/2006/relationships/image" Target="../media/image108.png"/><Relationship Id="rId11" Type="http://schemas.openxmlformats.org/officeDocument/2006/relationships/image" Target="../media/image12.jpeg"/><Relationship Id="rId32" Type="http://schemas.openxmlformats.org/officeDocument/2006/relationships/image" Target="../media/image33.jpeg"/><Relationship Id="rId37" Type="http://schemas.openxmlformats.org/officeDocument/2006/relationships/image" Target="../media/image38.png"/><Relationship Id="rId53" Type="http://schemas.openxmlformats.org/officeDocument/2006/relationships/image" Target="../media/image54.png"/><Relationship Id="rId58" Type="http://schemas.openxmlformats.org/officeDocument/2006/relationships/image" Target="../media/image59.jpeg"/><Relationship Id="rId74" Type="http://schemas.openxmlformats.org/officeDocument/2006/relationships/image" Target="../media/image75.jpeg"/><Relationship Id="rId79" Type="http://schemas.openxmlformats.org/officeDocument/2006/relationships/image" Target="../media/image80.jpg"/><Relationship Id="rId102" Type="http://schemas.openxmlformats.org/officeDocument/2006/relationships/image" Target="../media/image103.JPG"/><Relationship Id="rId123" Type="http://schemas.openxmlformats.org/officeDocument/2006/relationships/image" Target="../media/image124.png"/><Relationship Id="rId128" Type="http://schemas.openxmlformats.org/officeDocument/2006/relationships/image" Target="../media/image129.png"/><Relationship Id="rId5" Type="http://schemas.openxmlformats.org/officeDocument/2006/relationships/image" Target="../media/image6.jpeg"/><Relationship Id="rId90" Type="http://schemas.openxmlformats.org/officeDocument/2006/relationships/image" Target="../media/image91.jpg"/><Relationship Id="rId95" Type="http://schemas.openxmlformats.org/officeDocument/2006/relationships/image" Target="../media/image96.JP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43" Type="http://schemas.openxmlformats.org/officeDocument/2006/relationships/image" Target="../media/image44.jpg"/><Relationship Id="rId48" Type="http://schemas.openxmlformats.org/officeDocument/2006/relationships/image" Target="../media/image49.png"/><Relationship Id="rId64" Type="http://schemas.openxmlformats.org/officeDocument/2006/relationships/image" Target="../media/image65.jpeg"/><Relationship Id="rId69" Type="http://schemas.openxmlformats.org/officeDocument/2006/relationships/image" Target="../media/image70.jpeg"/><Relationship Id="rId113" Type="http://schemas.openxmlformats.org/officeDocument/2006/relationships/image" Target="../media/image114.png"/><Relationship Id="rId118" Type="http://schemas.openxmlformats.org/officeDocument/2006/relationships/image" Target="../media/image119.png"/><Relationship Id="rId134" Type="http://schemas.openxmlformats.org/officeDocument/2006/relationships/image" Target="../media/image135.png"/><Relationship Id="rId80" Type="http://schemas.openxmlformats.org/officeDocument/2006/relationships/image" Target="../media/image81.jpg"/><Relationship Id="rId85" Type="http://schemas.openxmlformats.org/officeDocument/2006/relationships/image" Target="../media/image86.jp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33" Type="http://schemas.openxmlformats.org/officeDocument/2006/relationships/image" Target="../media/image34.jpeg"/><Relationship Id="rId38" Type="http://schemas.openxmlformats.org/officeDocument/2006/relationships/image" Target="../media/image39.jpeg"/><Relationship Id="rId59" Type="http://schemas.openxmlformats.org/officeDocument/2006/relationships/image" Target="../media/image60.jpeg"/><Relationship Id="rId103" Type="http://schemas.openxmlformats.org/officeDocument/2006/relationships/image" Target="../media/image104.JPG"/><Relationship Id="rId108" Type="http://schemas.openxmlformats.org/officeDocument/2006/relationships/image" Target="../media/image109.png"/><Relationship Id="rId124" Type="http://schemas.openxmlformats.org/officeDocument/2006/relationships/image" Target="../media/image125.png"/><Relationship Id="rId129" Type="http://schemas.openxmlformats.org/officeDocument/2006/relationships/image" Target="../media/image130.png"/><Relationship Id="rId54" Type="http://schemas.openxmlformats.org/officeDocument/2006/relationships/image" Target="../media/image55.png"/><Relationship Id="rId70" Type="http://schemas.openxmlformats.org/officeDocument/2006/relationships/image" Target="../media/image71.jpeg"/><Relationship Id="rId75" Type="http://schemas.openxmlformats.org/officeDocument/2006/relationships/image" Target="../media/image76.jpg"/><Relationship Id="rId91" Type="http://schemas.openxmlformats.org/officeDocument/2006/relationships/image" Target="../media/image92.jpg"/><Relationship Id="rId96" Type="http://schemas.openxmlformats.org/officeDocument/2006/relationships/image" Target="../media/image97.JP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49" Type="http://schemas.openxmlformats.org/officeDocument/2006/relationships/image" Target="../media/image50.png"/><Relationship Id="rId114" Type="http://schemas.openxmlformats.org/officeDocument/2006/relationships/image" Target="../media/image115.png"/><Relationship Id="rId119" Type="http://schemas.openxmlformats.org/officeDocument/2006/relationships/image" Target="../media/image120.png"/><Relationship Id="rId44" Type="http://schemas.openxmlformats.org/officeDocument/2006/relationships/image" Target="../media/image45.jpg"/><Relationship Id="rId60" Type="http://schemas.openxmlformats.org/officeDocument/2006/relationships/image" Target="../media/image61.jpeg"/><Relationship Id="rId65" Type="http://schemas.openxmlformats.org/officeDocument/2006/relationships/image" Target="../media/image66.jpeg"/><Relationship Id="rId81" Type="http://schemas.openxmlformats.org/officeDocument/2006/relationships/image" Target="../media/image82.jpg"/><Relationship Id="rId86" Type="http://schemas.openxmlformats.org/officeDocument/2006/relationships/image" Target="../media/image87.jpg"/><Relationship Id="rId130" Type="http://schemas.openxmlformats.org/officeDocument/2006/relationships/image" Target="../media/image131.png"/><Relationship Id="rId135" Type="http://schemas.openxmlformats.org/officeDocument/2006/relationships/image" Target="../media/image136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9" Type="http://schemas.openxmlformats.org/officeDocument/2006/relationships/image" Target="../media/image40.png"/><Relationship Id="rId109" Type="http://schemas.openxmlformats.org/officeDocument/2006/relationships/image" Target="../media/image110.png"/><Relationship Id="rId34" Type="http://schemas.openxmlformats.org/officeDocument/2006/relationships/image" Target="../media/image35.jpeg"/><Relationship Id="rId50" Type="http://schemas.openxmlformats.org/officeDocument/2006/relationships/image" Target="../media/image51.png"/><Relationship Id="rId55" Type="http://schemas.openxmlformats.org/officeDocument/2006/relationships/image" Target="../media/image56.png"/><Relationship Id="rId76" Type="http://schemas.openxmlformats.org/officeDocument/2006/relationships/image" Target="../media/image77.jpeg"/><Relationship Id="rId97" Type="http://schemas.openxmlformats.org/officeDocument/2006/relationships/image" Target="../media/image98.JPG"/><Relationship Id="rId104" Type="http://schemas.openxmlformats.org/officeDocument/2006/relationships/image" Target="../media/image105.JPG"/><Relationship Id="rId120" Type="http://schemas.openxmlformats.org/officeDocument/2006/relationships/image" Target="../media/image121.png"/><Relationship Id="rId125" Type="http://schemas.openxmlformats.org/officeDocument/2006/relationships/image" Target="../media/image126.png"/><Relationship Id="rId7" Type="http://schemas.openxmlformats.org/officeDocument/2006/relationships/image" Target="../media/image8.jpeg"/><Relationship Id="rId71" Type="http://schemas.openxmlformats.org/officeDocument/2006/relationships/image" Target="../media/image72.jpeg"/><Relationship Id="rId92" Type="http://schemas.openxmlformats.org/officeDocument/2006/relationships/image" Target="../media/image93.jpg"/><Relationship Id="rId2" Type="http://schemas.openxmlformats.org/officeDocument/2006/relationships/image" Target="../media/image3.jpeg"/><Relationship Id="rId29" Type="http://schemas.openxmlformats.org/officeDocument/2006/relationships/image" Target="../media/image30.jpeg"/><Relationship Id="rId24" Type="http://schemas.openxmlformats.org/officeDocument/2006/relationships/image" Target="../media/image25.jpeg"/><Relationship Id="rId40" Type="http://schemas.openxmlformats.org/officeDocument/2006/relationships/image" Target="../media/image41.jpeg"/><Relationship Id="rId45" Type="http://schemas.openxmlformats.org/officeDocument/2006/relationships/image" Target="../media/image46.jpg"/><Relationship Id="rId66" Type="http://schemas.openxmlformats.org/officeDocument/2006/relationships/image" Target="../media/image67.jpg"/><Relationship Id="rId87" Type="http://schemas.openxmlformats.org/officeDocument/2006/relationships/image" Target="../media/image88.jpg"/><Relationship Id="rId110" Type="http://schemas.openxmlformats.org/officeDocument/2006/relationships/image" Target="../media/image111.png"/><Relationship Id="rId115" Type="http://schemas.openxmlformats.org/officeDocument/2006/relationships/image" Target="../media/image116.png"/><Relationship Id="rId131" Type="http://schemas.openxmlformats.org/officeDocument/2006/relationships/image" Target="../media/image132.png"/><Relationship Id="rId136" Type="http://schemas.openxmlformats.org/officeDocument/2006/relationships/image" Target="../media/image137.jpeg"/><Relationship Id="rId61" Type="http://schemas.openxmlformats.org/officeDocument/2006/relationships/image" Target="../media/image62.jpeg"/><Relationship Id="rId82" Type="http://schemas.openxmlformats.org/officeDocument/2006/relationships/image" Target="../media/image83.jpg"/><Relationship Id="rId19" Type="http://schemas.openxmlformats.org/officeDocument/2006/relationships/image" Target="../media/image20.jpeg"/><Relationship Id="rId14" Type="http://schemas.openxmlformats.org/officeDocument/2006/relationships/image" Target="../media/image15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Relationship Id="rId56" Type="http://schemas.openxmlformats.org/officeDocument/2006/relationships/image" Target="../media/image57.jpeg"/><Relationship Id="rId77" Type="http://schemas.openxmlformats.org/officeDocument/2006/relationships/image" Target="../media/image78.jpeg"/><Relationship Id="rId100" Type="http://schemas.openxmlformats.org/officeDocument/2006/relationships/image" Target="../media/image101.JPG"/><Relationship Id="rId105" Type="http://schemas.openxmlformats.org/officeDocument/2006/relationships/image" Target="../media/image106.png"/><Relationship Id="rId126" Type="http://schemas.openxmlformats.org/officeDocument/2006/relationships/image" Target="../media/image127.png"/><Relationship Id="rId8" Type="http://schemas.openxmlformats.org/officeDocument/2006/relationships/image" Target="../media/image9.jpeg"/><Relationship Id="rId51" Type="http://schemas.openxmlformats.org/officeDocument/2006/relationships/image" Target="../media/image52.png"/><Relationship Id="rId72" Type="http://schemas.openxmlformats.org/officeDocument/2006/relationships/image" Target="../media/image73.jpeg"/><Relationship Id="rId93" Type="http://schemas.openxmlformats.org/officeDocument/2006/relationships/image" Target="../media/image94.JPG"/><Relationship Id="rId98" Type="http://schemas.openxmlformats.org/officeDocument/2006/relationships/image" Target="../media/image99.JPG"/><Relationship Id="rId121" Type="http://schemas.openxmlformats.org/officeDocument/2006/relationships/image" Target="../media/image122.png"/><Relationship Id="rId3" Type="http://schemas.openxmlformats.org/officeDocument/2006/relationships/image" Target="../media/image4.jpeg"/><Relationship Id="rId25" Type="http://schemas.openxmlformats.org/officeDocument/2006/relationships/image" Target="../media/image26.jpeg"/><Relationship Id="rId46" Type="http://schemas.openxmlformats.org/officeDocument/2006/relationships/image" Target="../media/image47.jpg"/><Relationship Id="rId67" Type="http://schemas.openxmlformats.org/officeDocument/2006/relationships/image" Target="../media/image68.jpeg"/><Relationship Id="rId116" Type="http://schemas.openxmlformats.org/officeDocument/2006/relationships/image" Target="../media/image117.png"/><Relationship Id="rId137" Type="http://schemas.openxmlformats.org/officeDocument/2006/relationships/image" Target="../media/image138.jpeg"/><Relationship Id="rId20" Type="http://schemas.openxmlformats.org/officeDocument/2006/relationships/image" Target="../media/image21.jpeg"/><Relationship Id="rId41" Type="http://schemas.openxmlformats.org/officeDocument/2006/relationships/image" Target="../media/image42.jpeg"/><Relationship Id="rId62" Type="http://schemas.openxmlformats.org/officeDocument/2006/relationships/image" Target="../media/image63.jpeg"/><Relationship Id="rId83" Type="http://schemas.openxmlformats.org/officeDocument/2006/relationships/image" Target="../media/image84.jpg"/><Relationship Id="rId88" Type="http://schemas.openxmlformats.org/officeDocument/2006/relationships/image" Target="../media/image89.jpg"/><Relationship Id="rId111" Type="http://schemas.openxmlformats.org/officeDocument/2006/relationships/image" Target="../media/image112.png"/><Relationship Id="rId132" Type="http://schemas.openxmlformats.org/officeDocument/2006/relationships/image" Target="../media/image133.png"/><Relationship Id="rId15" Type="http://schemas.openxmlformats.org/officeDocument/2006/relationships/image" Target="../media/image16.jpeg"/><Relationship Id="rId36" Type="http://schemas.openxmlformats.org/officeDocument/2006/relationships/image" Target="../media/image37.jpeg"/><Relationship Id="rId57" Type="http://schemas.openxmlformats.org/officeDocument/2006/relationships/image" Target="../media/image58.jpeg"/><Relationship Id="rId106" Type="http://schemas.openxmlformats.org/officeDocument/2006/relationships/image" Target="../media/image107.png"/><Relationship Id="rId127" Type="http://schemas.openxmlformats.org/officeDocument/2006/relationships/image" Target="../media/image128.png"/><Relationship Id="rId10" Type="http://schemas.openxmlformats.org/officeDocument/2006/relationships/image" Target="../media/image11.jpeg"/><Relationship Id="rId31" Type="http://schemas.openxmlformats.org/officeDocument/2006/relationships/image" Target="../media/image32.jpeg"/><Relationship Id="rId52" Type="http://schemas.openxmlformats.org/officeDocument/2006/relationships/image" Target="../media/image53.png"/><Relationship Id="rId73" Type="http://schemas.openxmlformats.org/officeDocument/2006/relationships/image" Target="../media/image74.jpeg"/><Relationship Id="rId78" Type="http://schemas.openxmlformats.org/officeDocument/2006/relationships/image" Target="../media/image79.jpg"/><Relationship Id="rId94" Type="http://schemas.openxmlformats.org/officeDocument/2006/relationships/image" Target="../media/image95.JPG"/><Relationship Id="rId99" Type="http://schemas.openxmlformats.org/officeDocument/2006/relationships/image" Target="../media/image100.JPG"/><Relationship Id="rId101" Type="http://schemas.openxmlformats.org/officeDocument/2006/relationships/image" Target="../media/image102.JPG"/><Relationship Id="rId122" Type="http://schemas.openxmlformats.org/officeDocument/2006/relationships/image" Target="../media/image123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26" Type="http://schemas.openxmlformats.org/officeDocument/2006/relationships/image" Target="../media/image27.jpeg"/><Relationship Id="rId47" Type="http://schemas.openxmlformats.org/officeDocument/2006/relationships/image" Target="../media/image48.jpg"/><Relationship Id="rId68" Type="http://schemas.openxmlformats.org/officeDocument/2006/relationships/image" Target="../media/image69.JPG"/><Relationship Id="rId89" Type="http://schemas.openxmlformats.org/officeDocument/2006/relationships/image" Target="../media/image90.jpg"/><Relationship Id="rId112" Type="http://schemas.openxmlformats.org/officeDocument/2006/relationships/image" Target="../media/image113.png"/><Relationship Id="rId133" Type="http://schemas.openxmlformats.org/officeDocument/2006/relationships/image" Target="../media/image13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63501</xdr:colOff>
      <xdr:row>0</xdr:row>
      <xdr:rowOff>63500</xdr:rowOff>
    </xdr:from>
    <xdr:ext cx="2451100" cy="85788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1" y="63500"/>
          <a:ext cx="2451100" cy="85788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30842</xdr:colOff>
      <xdr:row>0</xdr:row>
      <xdr:rowOff>169331</xdr:rowOff>
    </xdr:from>
    <xdr:ext cx="3334660" cy="11671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5413" y="169331"/>
          <a:ext cx="3334660" cy="1167131"/>
        </a:xfrm>
        <a:prstGeom prst="rect">
          <a:avLst/>
        </a:prstGeom>
      </xdr:spPr>
    </xdr:pic>
    <xdr:clientData/>
  </xdr:oneCellAnchor>
  <xdr:twoCellAnchor>
    <xdr:from>
      <xdr:col>2</xdr:col>
      <xdr:colOff>76973</xdr:colOff>
      <xdr:row>28</xdr:row>
      <xdr:rowOff>114300</xdr:rowOff>
    </xdr:from>
    <xdr:to>
      <xdr:col>2</xdr:col>
      <xdr:colOff>1662813</xdr:colOff>
      <xdr:row>28</xdr:row>
      <xdr:rowOff>1194956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173" y="5486400"/>
          <a:ext cx="1585840" cy="1080656"/>
        </a:xfrm>
        <a:prstGeom prst="rect">
          <a:avLst/>
        </a:prstGeom>
      </xdr:spPr>
    </xdr:pic>
    <xdr:clientData/>
  </xdr:twoCellAnchor>
  <xdr:twoCellAnchor>
    <xdr:from>
      <xdr:col>2</xdr:col>
      <xdr:colOff>38099</xdr:colOff>
      <xdr:row>32</xdr:row>
      <xdr:rowOff>345611</xdr:rowOff>
    </xdr:from>
    <xdr:to>
      <xdr:col>2</xdr:col>
      <xdr:colOff>1466850</xdr:colOff>
      <xdr:row>33</xdr:row>
      <xdr:rowOff>19123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6299" y="10823111"/>
          <a:ext cx="1428751" cy="949862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29</xdr:row>
      <xdr:rowOff>147104</xdr:rowOff>
    </xdr:from>
    <xdr:to>
      <xdr:col>2</xdr:col>
      <xdr:colOff>1600200</xdr:colOff>
      <xdr:row>29</xdr:row>
      <xdr:rowOff>1134960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6795554"/>
          <a:ext cx="1485900" cy="987856"/>
        </a:xfrm>
        <a:prstGeom prst="rect">
          <a:avLst/>
        </a:prstGeom>
      </xdr:spPr>
    </xdr:pic>
    <xdr:clientData/>
  </xdr:twoCellAnchor>
  <xdr:twoCellAnchor>
    <xdr:from>
      <xdr:col>2</xdr:col>
      <xdr:colOff>57151</xdr:colOff>
      <xdr:row>33</xdr:row>
      <xdr:rowOff>88867</xdr:rowOff>
    </xdr:from>
    <xdr:to>
      <xdr:col>2</xdr:col>
      <xdr:colOff>1619250</xdr:colOff>
      <xdr:row>33</xdr:row>
      <xdr:rowOff>1127381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5351" y="11842717"/>
          <a:ext cx="1562099" cy="1038514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34</xdr:row>
      <xdr:rowOff>164114</xdr:rowOff>
    </xdr:from>
    <xdr:to>
      <xdr:col>2</xdr:col>
      <xdr:colOff>1657350</xdr:colOff>
      <xdr:row>34</xdr:row>
      <xdr:rowOff>1189964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13194314"/>
          <a:ext cx="1543050" cy="1025850"/>
        </a:xfrm>
        <a:prstGeom prst="rect">
          <a:avLst/>
        </a:prstGeom>
      </xdr:spPr>
    </xdr:pic>
    <xdr:clientData/>
  </xdr:twoCellAnchor>
  <xdr:twoCellAnchor>
    <xdr:from>
      <xdr:col>2</xdr:col>
      <xdr:colOff>90055</xdr:colOff>
      <xdr:row>38</xdr:row>
      <xdr:rowOff>77932</xdr:rowOff>
    </xdr:from>
    <xdr:to>
      <xdr:col>2</xdr:col>
      <xdr:colOff>1663559</xdr:colOff>
      <xdr:row>38</xdr:row>
      <xdr:rowOff>1124028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1328" y="15958705"/>
          <a:ext cx="1573504" cy="1046096"/>
        </a:xfrm>
        <a:prstGeom prst="rect">
          <a:avLst/>
        </a:prstGeom>
      </xdr:spPr>
    </xdr:pic>
    <xdr:clientData/>
  </xdr:twoCellAnchor>
  <xdr:twoCellAnchor>
    <xdr:from>
      <xdr:col>2</xdr:col>
      <xdr:colOff>44970</xdr:colOff>
      <xdr:row>35</xdr:row>
      <xdr:rowOff>70046</xdr:rowOff>
    </xdr:from>
    <xdr:to>
      <xdr:col>2</xdr:col>
      <xdr:colOff>1645170</xdr:colOff>
      <xdr:row>35</xdr:row>
      <xdr:rowOff>1133891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167" y="12842915"/>
          <a:ext cx="1600200" cy="1063845"/>
        </a:xfrm>
        <a:prstGeom prst="rect">
          <a:avLst/>
        </a:prstGeom>
      </xdr:spPr>
    </xdr:pic>
    <xdr:clientData/>
  </xdr:twoCellAnchor>
  <xdr:twoCellAnchor>
    <xdr:from>
      <xdr:col>2</xdr:col>
      <xdr:colOff>65664</xdr:colOff>
      <xdr:row>39</xdr:row>
      <xdr:rowOff>36447</xdr:rowOff>
    </xdr:from>
    <xdr:to>
      <xdr:col>2</xdr:col>
      <xdr:colOff>1497650</xdr:colOff>
      <xdr:row>39</xdr:row>
      <xdr:rowOff>1087628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864" y="18800697"/>
          <a:ext cx="1431986" cy="1051181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41</xdr:row>
      <xdr:rowOff>64624</xdr:rowOff>
    </xdr:from>
    <xdr:to>
      <xdr:col>2</xdr:col>
      <xdr:colOff>1581150</xdr:colOff>
      <xdr:row>41</xdr:row>
      <xdr:rowOff>1065144</xdr:rowOff>
    </xdr:to>
    <xdr:pic>
      <xdr:nvPicPr>
        <xdr:cNvPr id="27" name="Slik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4400" y="21381574"/>
          <a:ext cx="1504950" cy="1000520"/>
        </a:xfrm>
        <a:prstGeom prst="rect">
          <a:avLst/>
        </a:prstGeom>
      </xdr:spPr>
    </xdr:pic>
    <xdr:clientData/>
  </xdr:twoCellAnchor>
  <xdr:twoCellAnchor>
    <xdr:from>
      <xdr:col>2</xdr:col>
      <xdr:colOff>342899</xdr:colOff>
      <xdr:row>42</xdr:row>
      <xdr:rowOff>323850</xdr:rowOff>
    </xdr:from>
    <xdr:to>
      <xdr:col>2</xdr:col>
      <xdr:colOff>1486586</xdr:colOff>
      <xdr:row>42</xdr:row>
      <xdr:rowOff>1084195</xdr:rowOff>
    </xdr:to>
    <xdr:pic>
      <xdr:nvPicPr>
        <xdr:cNvPr id="31" name="Slika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1099" y="22917150"/>
          <a:ext cx="1143687" cy="760345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43</xdr:row>
      <xdr:rowOff>165943</xdr:rowOff>
    </xdr:from>
    <xdr:to>
      <xdr:col>2</xdr:col>
      <xdr:colOff>1538827</xdr:colOff>
      <xdr:row>43</xdr:row>
      <xdr:rowOff>1237466</xdr:rowOff>
    </xdr:to>
    <xdr:pic>
      <xdr:nvPicPr>
        <xdr:cNvPr id="32" name="Slika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24035593"/>
          <a:ext cx="1329277" cy="1071523"/>
        </a:xfrm>
        <a:prstGeom prst="rect">
          <a:avLst/>
        </a:prstGeom>
      </xdr:spPr>
    </xdr:pic>
    <xdr:clientData/>
  </xdr:twoCellAnchor>
  <xdr:twoCellAnchor>
    <xdr:from>
      <xdr:col>2</xdr:col>
      <xdr:colOff>70176</xdr:colOff>
      <xdr:row>44</xdr:row>
      <xdr:rowOff>95799</xdr:rowOff>
    </xdr:from>
    <xdr:to>
      <xdr:col>3</xdr:col>
      <xdr:colOff>4088</xdr:colOff>
      <xdr:row>44</xdr:row>
      <xdr:rowOff>1157770</xdr:rowOff>
    </xdr:to>
    <xdr:pic>
      <xdr:nvPicPr>
        <xdr:cNvPr id="33" name="Slika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1551" y="23686049"/>
          <a:ext cx="1616662" cy="1061971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47</xdr:row>
      <xdr:rowOff>133350</xdr:rowOff>
    </xdr:from>
    <xdr:to>
      <xdr:col>2</xdr:col>
      <xdr:colOff>1680686</xdr:colOff>
      <xdr:row>47</xdr:row>
      <xdr:rowOff>1162049</xdr:rowOff>
    </xdr:to>
    <xdr:pic>
      <xdr:nvPicPr>
        <xdr:cNvPr id="37" name="Slik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1550" y="28460700"/>
          <a:ext cx="1547336" cy="1028699"/>
        </a:xfrm>
        <a:prstGeom prst="rect">
          <a:avLst/>
        </a:prstGeom>
      </xdr:spPr>
    </xdr:pic>
    <xdr:clientData/>
  </xdr:twoCellAnchor>
  <xdr:twoCellAnchor>
    <xdr:from>
      <xdr:col>2</xdr:col>
      <xdr:colOff>64021</xdr:colOff>
      <xdr:row>48</xdr:row>
      <xdr:rowOff>179641</xdr:rowOff>
    </xdr:from>
    <xdr:to>
      <xdr:col>2</xdr:col>
      <xdr:colOff>1645171</xdr:colOff>
      <xdr:row>48</xdr:row>
      <xdr:rowOff>1230821</xdr:rowOff>
    </xdr:to>
    <xdr:pic>
      <xdr:nvPicPr>
        <xdr:cNvPr id="39" name="Slika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7218" y="28083207"/>
          <a:ext cx="1581150" cy="1051180"/>
        </a:xfrm>
        <a:prstGeom prst="rect">
          <a:avLst/>
        </a:prstGeom>
      </xdr:spPr>
    </xdr:pic>
    <xdr:clientData/>
  </xdr:twoCellAnchor>
  <xdr:twoCellAnchor>
    <xdr:from>
      <xdr:col>2</xdr:col>
      <xdr:colOff>304801</xdr:colOff>
      <xdr:row>49</xdr:row>
      <xdr:rowOff>305151</xdr:rowOff>
    </xdr:from>
    <xdr:to>
      <xdr:col>2</xdr:col>
      <xdr:colOff>1390649</xdr:colOff>
      <xdr:row>49</xdr:row>
      <xdr:rowOff>1027045</xdr:rowOff>
    </xdr:to>
    <xdr:pic>
      <xdr:nvPicPr>
        <xdr:cNvPr id="41" name="Slika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2344" y="29454935"/>
          <a:ext cx="1085848" cy="721894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50</xdr:row>
      <xdr:rowOff>247650</xdr:rowOff>
    </xdr:from>
    <xdr:to>
      <xdr:col>2</xdr:col>
      <xdr:colOff>1466849</xdr:colOff>
      <xdr:row>50</xdr:row>
      <xdr:rowOff>1070863</xdr:rowOff>
    </xdr:to>
    <xdr:pic>
      <xdr:nvPicPr>
        <xdr:cNvPr id="42" name="Slika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143" y="30661960"/>
          <a:ext cx="1238249" cy="823213"/>
        </a:xfrm>
        <a:prstGeom prst="rect">
          <a:avLst/>
        </a:prstGeom>
      </xdr:spPr>
    </xdr:pic>
    <xdr:clientData/>
  </xdr:twoCellAnchor>
  <xdr:twoCellAnchor>
    <xdr:from>
      <xdr:col>2</xdr:col>
      <xdr:colOff>57149</xdr:colOff>
      <xdr:row>51</xdr:row>
      <xdr:rowOff>152400</xdr:rowOff>
    </xdr:from>
    <xdr:to>
      <xdr:col>2</xdr:col>
      <xdr:colOff>1573341</xdr:colOff>
      <xdr:row>51</xdr:row>
      <xdr:rowOff>1160395</xdr:rowOff>
    </xdr:to>
    <xdr:pic>
      <xdr:nvPicPr>
        <xdr:cNvPr id="43" name="Slika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692" y="31831236"/>
          <a:ext cx="1516192" cy="1007995"/>
        </a:xfrm>
        <a:prstGeom prst="rect">
          <a:avLst/>
        </a:prstGeom>
      </xdr:spPr>
    </xdr:pic>
    <xdr:clientData/>
  </xdr:twoCellAnchor>
  <xdr:twoCellAnchor>
    <xdr:from>
      <xdr:col>2</xdr:col>
      <xdr:colOff>52183</xdr:colOff>
      <xdr:row>52</xdr:row>
      <xdr:rowOff>170720</xdr:rowOff>
    </xdr:from>
    <xdr:to>
      <xdr:col>2</xdr:col>
      <xdr:colOff>1684587</xdr:colOff>
      <xdr:row>52</xdr:row>
      <xdr:rowOff>1255975</xdr:rowOff>
    </xdr:to>
    <xdr:pic>
      <xdr:nvPicPr>
        <xdr:cNvPr id="44" name="Slika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9726" y="33114082"/>
          <a:ext cx="1632404" cy="1085255"/>
        </a:xfrm>
        <a:prstGeom prst="rect">
          <a:avLst/>
        </a:prstGeom>
      </xdr:spPr>
    </xdr:pic>
    <xdr:clientData/>
  </xdr:twoCellAnchor>
  <xdr:twoCellAnchor>
    <xdr:from>
      <xdr:col>2</xdr:col>
      <xdr:colOff>27302</xdr:colOff>
      <xdr:row>53</xdr:row>
      <xdr:rowOff>39412</xdr:rowOff>
    </xdr:from>
    <xdr:to>
      <xdr:col>3</xdr:col>
      <xdr:colOff>5642</xdr:colOff>
      <xdr:row>53</xdr:row>
      <xdr:rowOff>1149560</xdr:rowOff>
    </xdr:to>
    <xdr:pic>
      <xdr:nvPicPr>
        <xdr:cNvPr id="45" name="Slik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4845" y="34247300"/>
          <a:ext cx="1669849" cy="1110148"/>
        </a:xfrm>
        <a:prstGeom prst="rect">
          <a:avLst/>
        </a:prstGeom>
      </xdr:spPr>
    </xdr:pic>
    <xdr:clientData/>
  </xdr:twoCellAnchor>
  <xdr:twoCellAnchor>
    <xdr:from>
      <xdr:col>2</xdr:col>
      <xdr:colOff>114300</xdr:colOff>
      <xdr:row>65</xdr:row>
      <xdr:rowOff>185204</xdr:rowOff>
    </xdr:from>
    <xdr:to>
      <xdr:col>2</xdr:col>
      <xdr:colOff>1581150</xdr:colOff>
      <xdr:row>65</xdr:row>
      <xdr:rowOff>1160395</xdr:rowOff>
    </xdr:to>
    <xdr:pic>
      <xdr:nvPicPr>
        <xdr:cNvPr id="47" name="Slik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39352004"/>
          <a:ext cx="1466850" cy="975191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66</xdr:row>
      <xdr:rowOff>109004</xdr:rowOff>
    </xdr:from>
    <xdr:to>
      <xdr:col>2</xdr:col>
      <xdr:colOff>1562100</xdr:colOff>
      <xdr:row>66</xdr:row>
      <xdr:rowOff>1084195</xdr:rowOff>
    </xdr:to>
    <xdr:pic>
      <xdr:nvPicPr>
        <xdr:cNvPr id="49" name="Slika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3450" y="40552154"/>
          <a:ext cx="1466850" cy="975191"/>
        </a:xfrm>
        <a:prstGeom prst="rect">
          <a:avLst/>
        </a:prstGeom>
      </xdr:spPr>
    </xdr:pic>
    <xdr:clientData/>
  </xdr:twoCellAnchor>
  <xdr:twoCellAnchor>
    <xdr:from>
      <xdr:col>2</xdr:col>
      <xdr:colOff>59328</xdr:colOff>
      <xdr:row>67</xdr:row>
      <xdr:rowOff>152401</xdr:rowOff>
    </xdr:from>
    <xdr:to>
      <xdr:col>2</xdr:col>
      <xdr:colOff>1628472</xdr:colOff>
      <xdr:row>67</xdr:row>
      <xdr:rowOff>1198497</xdr:rowOff>
    </xdr:to>
    <xdr:pic>
      <xdr:nvPicPr>
        <xdr:cNvPr id="51" name="Slika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7528" y="40259001"/>
          <a:ext cx="1569144" cy="1046096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68</xdr:row>
      <xdr:rowOff>92388</xdr:rowOff>
    </xdr:from>
    <xdr:to>
      <xdr:col>2</xdr:col>
      <xdr:colOff>1657350</xdr:colOff>
      <xdr:row>68</xdr:row>
      <xdr:rowOff>1181562</xdr:rowOff>
    </xdr:to>
    <xdr:pic>
      <xdr:nvPicPr>
        <xdr:cNvPr id="53" name="Slika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5717" y="41443588"/>
          <a:ext cx="1638300" cy="1089174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69</xdr:row>
      <xdr:rowOff>31002</xdr:rowOff>
    </xdr:from>
    <xdr:to>
      <xdr:col>2</xdr:col>
      <xdr:colOff>1657350</xdr:colOff>
      <xdr:row>69</xdr:row>
      <xdr:rowOff>1113826</xdr:rowOff>
    </xdr:to>
    <xdr:pic>
      <xdr:nvPicPr>
        <xdr:cNvPr id="55" name="Slik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5717" y="42652202"/>
          <a:ext cx="1638300" cy="1082824"/>
        </a:xfrm>
        <a:prstGeom prst="rect">
          <a:avLst/>
        </a:prstGeom>
      </xdr:spPr>
    </xdr:pic>
    <xdr:clientData/>
  </xdr:twoCellAnchor>
  <xdr:twoCellAnchor>
    <xdr:from>
      <xdr:col>1</xdr:col>
      <xdr:colOff>206761</xdr:colOff>
      <xdr:row>78</xdr:row>
      <xdr:rowOff>74084</xdr:rowOff>
    </xdr:from>
    <xdr:to>
      <xdr:col>2</xdr:col>
      <xdr:colOff>1492249</xdr:colOff>
      <xdr:row>78</xdr:row>
      <xdr:rowOff>1111638</xdr:rowOff>
    </xdr:to>
    <xdr:pic>
      <xdr:nvPicPr>
        <xdr:cNvPr id="57" name="Slik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2844" y="81258834"/>
          <a:ext cx="1560655" cy="1037554"/>
        </a:xfrm>
        <a:prstGeom prst="rect">
          <a:avLst/>
        </a:prstGeom>
      </xdr:spPr>
    </xdr:pic>
    <xdr:clientData/>
  </xdr:twoCellAnchor>
  <xdr:twoCellAnchor>
    <xdr:from>
      <xdr:col>2</xdr:col>
      <xdr:colOff>147484</xdr:colOff>
      <xdr:row>81</xdr:row>
      <xdr:rowOff>205440</xdr:rowOff>
    </xdr:from>
    <xdr:to>
      <xdr:col>2</xdr:col>
      <xdr:colOff>1640417</xdr:colOff>
      <xdr:row>81</xdr:row>
      <xdr:rowOff>1197247</xdr:rowOff>
    </xdr:to>
    <xdr:pic>
      <xdr:nvPicPr>
        <xdr:cNvPr id="62" name="Slika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58734" y="85200190"/>
          <a:ext cx="1492933" cy="991807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27</xdr:row>
      <xdr:rowOff>76200</xdr:rowOff>
    </xdr:from>
    <xdr:to>
      <xdr:col>2</xdr:col>
      <xdr:colOff>1611442</xdr:colOff>
      <xdr:row>27</xdr:row>
      <xdr:rowOff>1084195</xdr:rowOff>
    </xdr:to>
    <xdr:pic>
      <xdr:nvPicPr>
        <xdr:cNvPr id="64" name="Slika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3450" y="4171950"/>
          <a:ext cx="1516192" cy="1007995"/>
        </a:xfrm>
        <a:prstGeom prst="rect">
          <a:avLst/>
        </a:prstGeom>
      </xdr:spPr>
    </xdr:pic>
    <xdr:clientData/>
  </xdr:twoCellAnchor>
  <xdr:twoCellAnchor>
    <xdr:from>
      <xdr:col>2</xdr:col>
      <xdr:colOff>76199</xdr:colOff>
      <xdr:row>30</xdr:row>
      <xdr:rowOff>88773</xdr:rowOff>
    </xdr:from>
    <xdr:to>
      <xdr:col>3</xdr:col>
      <xdr:colOff>11559</xdr:colOff>
      <xdr:row>30</xdr:row>
      <xdr:rowOff>1109723</xdr:rowOff>
    </xdr:to>
    <xdr:pic>
      <xdr:nvPicPr>
        <xdr:cNvPr id="66" name="Slika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4399" y="8013573"/>
          <a:ext cx="1630810" cy="1020950"/>
        </a:xfrm>
        <a:prstGeom prst="rect">
          <a:avLst/>
        </a:prstGeom>
      </xdr:spPr>
    </xdr:pic>
    <xdr:clientData/>
  </xdr:twoCellAnchor>
  <xdr:twoCellAnchor>
    <xdr:from>
      <xdr:col>2</xdr:col>
      <xdr:colOff>19048</xdr:colOff>
      <xdr:row>31</xdr:row>
      <xdr:rowOff>83883</xdr:rowOff>
    </xdr:from>
    <xdr:to>
      <xdr:col>2</xdr:col>
      <xdr:colOff>1638300</xdr:colOff>
      <xdr:row>31</xdr:row>
      <xdr:rowOff>1160394</xdr:rowOff>
    </xdr:to>
    <xdr:pic>
      <xdr:nvPicPr>
        <xdr:cNvPr id="68" name="Slika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7248" y="9285033"/>
          <a:ext cx="1619252" cy="1076511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40</xdr:row>
      <xdr:rowOff>185310</xdr:rowOff>
    </xdr:from>
    <xdr:to>
      <xdr:col>2</xdr:col>
      <xdr:colOff>1581150</xdr:colOff>
      <xdr:row>40</xdr:row>
      <xdr:rowOff>1198495</xdr:rowOff>
    </xdr:to>
    <xdr:pic>
      <xdr:nvPicPr>
        <xdr:cNvPr id="70" name="Slika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5350" y="20225910"/>
          <a:ext cx="1524000" cy="1013185"/>
        </a:xfrm>
        <a:prstGeom prst="rect">
          <a:avLst/>
        </a:prstGeom>
      </xdr:spPr>
    </xdr:pic>
    <xdr:clientData/>
  </xdr:twoCellAnchor>
  <xdr:twoCellAnchor>
    <xdr:from>
      <xdr:col>2</xdr:col>
      <xdr:colOff>273207</xdr:colOff>
      <xdr:row>54</xdr:row>
      <xdr:rowOff>44483</xdr:rowOff>
    </xdr:from>
    <xdr:to>
      <xdr:col>2</xdr:col>
      <xdr:colOff>1419356</xdr:colOff>
      <xdr:row>54</xdr:row>
      <xdr:rowOff>1186951</xdr:rowOff>
    </xdr:to>
    <xdr:pic>
      <xdr:nvPicPr>
        <xdr:cNvPr id="76" name="Slika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582" y="36969733"/>
          <a:ext cx="1146149" cy="1142468"/>
        </a:xfrm>
        <a:prstGeom prst="rect">
          <a:avLst/>
        </a:prstGeom>
      </xdr:spPr>
    </xdr:pic>
    <xdr:clientData/>
  </xdr:twoCellAnchor>
  <xdr:twoCellAnchor>
    <xdr:from>
      <xdr:col>2</xdr:col>
      <xdr:colOff>180975</xdr:colOff>
      <xdr:row>94</xdr:row>
      <xdr:rowOff>209550</xdr:rowOff>
    </xdr:from>
    <xdr:to>
      <xdr:col>2</xdr:col>
      <xdr:colOff>1556385</xdr:colOff>
      <xdr:row>94</xdr:row>
      <xdr:rowOff>1123950</xdr:rowOff>
    </xdr:to>
    <xdr:pic>
      <xdr:nvPicPr>
        <xdr:cNvPr id="5" name="Slik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8100" y="79489300"/>
          <a:ext cx="1375410" cy="914400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95</xdr:row>
      <xdr:rowOff>190500</xdr:rowOff>
    </xdr:from>
    <xdr:to>
      <xdr:col>2</xdr:col>
      <xdr:colOff>1584960</xdr:colOff>
      <xdr:row>95</xdr:row>
      <xdr:rowOff>1104900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5076" y="52745105"/>
          <a:ext cx="1375410" cy="914400"/>
        </a:xfrm>
        <a:prstGeom prst="rect">
          <a:avLst/>
        </a:prstGeom>
      </xdr:spPr>
    </xdr:pic>
    <xdr:clientData/>
  </xdr:twoCellAnchor>
  <xdr:twoCellAnchor>
    <xdr:from>
      <xdr:col>1</xdr:col>
      <xdr:colOff>269875</xdr:colOff>
      <xdr:row>96</xdr:row>
      <xdr:rowOff>44006</xdr:rowOff>
    </xdr:from>
    <xdr:to>
      <xdr:col>2</xdr:col>
      <xdr:colOff>1557696</xdr:colOff>
      <xdr:row>96</xdr:row>
      <xdr:rowOff>1095375</xdr:rowOff>
    </xdr:to>
    <xdr:pic>
      <xdr:nvPicPr>
        <xdr:cNvPr id="13" name="Slik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1250" y="81863756"/>
          <a:ext cx="1573571" cy="1051369"/>
        </a:xfrm>
        <a:prstGeom prst="rect">
          <a:avLst/>
        </a:prstGeom>
      </xdr:spPr>
    </xdr:pic>
    <xdr:clientData/>
  </xdr:twoCellAnchor>
  <xdr:twoCellAnchor>
    <xdr:from>
      <xdr:col>2</xdr:col>
      <xdr:colOff>212969</xdr:colOff>
      <xdr:row>97</xdr:row>
      <xdr:rowOff>247650</xdr:rowOff>
    </xdr:from>
    <xdr:to>
      <xdr:col>2</xdr:col>
      <xdr:colOff>1581540</xdr:colOff>
      <xdr:row>97</xdr:row>
      <xdr:rowOff>1162050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9636" y="63205783"/>
          <a:ext cx="1368571" cy="914400"/>
        </a:xfrm>
        <a:prstGeom prst="rect">
          <a:avLst/>
        </a:prstGeom>
      </xdr:spPr>
    </xdr:pic>
    <xdr:clientData/>
  </xdr:twoCellAnchor>
  <xdr:twoCellAnchor>
    <xdr:from>
      <xdr:col>2</xdr:col>
      <xdr:colOff>232019</xdr:colOff>
      <xdr:row>98</xdr:row>
      <xdr:rowOff>133350</xdr:rowOff>
    </xdr:from>
    <xdr:to>
      <xdr:col>2</xdr:col>
      <xdr:colOff>1600591</xdr:colOff>
      <xdr:row>98</xdr:row>
      <xdr:rowOff>1047750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0219" y="61753750"/>
          <a:ext cx="1368572" cy="914400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99</xdr:row>
      <xdr:rowOff>114300</xdr:rowOff>
    </xdr:from>
    <xdr:to>
      <xdr:col>2</xdr:col>
      <xdr:colOff>1584960</xdr:colOff>
      <xdr:row>99</xdr:row>
      <xdr:rowOff>1028700</xdr:rowOff>
    </xdr:to>
    <xdr:pic>
      <xdr:nvPicPr>
        <xdr:cNvPr id="21" name="Slik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5076" y="57748905"/>
          <a:ext cx="1375410" cy="914400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100</xdr:row>
      <xdr:rowOff>155169</xdr:rowOff>
    </xdr:from>
    <xdr:to>
      <xdr:col>2</xdr:col>
      <xdr:colOff>1584960</xdr:colOff>
      <xdr:row>100</xdr:row>
      <xdr:rowOff>1064030</xdr:rowOff>
    </xdr:to>
    <xdr:pic>
      <xdr:nvPicPr>
        <xdr:cNvPr id="24" name="Slik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64315569"/>
          <a:ext cx="1375410" cy="908861"/>
        </a:xfrm>
        <a:prstGeom prst="rect">
          <a:avLst/>
        </a:prstGeom>
      </xdr:spPr>
    </xdr:pic>
    <xdr:clientData/>
  </xdr:twoCellAnchor>
  <xdr:twoCellAnchor>
    <xdr:from>
      <xdr:col>2</xdr:col>
      <xdr:colOff>209550</xdr:colOff>
      <xdr:row>101</xdr:row>
      <xdr:rowOff>114300</xdr:rowOff>
    </xdr:from>
    <xdr:to>
      <xdr:col>2</xdr:col>
      <xdr:colOff>1584960</xdr:colOff>
      <xdr:row>101</xdr:row>
      <xdr:rowOff>1028700</xdr:rowOff>
    </xdr:to>
    <xdr:pic>
      <xdr:nvPicPr>
        <xdr:cNvPr id="26" name="Slika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5076" y="60288905"/>
          <a:ext cx="1375410" cy="914400"/>
        </a:xfrm>
        <a:prstGeom prst="rect">
          <a:avLst/>
        </a:prstGeom>
      </xdr:spPr>
    </xdr:pic>
    <xdr:clientData/>
  </xdr:twoCellAnchor>
  <xdr:twoCellAnchor>
    <xdr:from>
      <xdr:col>2</xdr:col>
      <xdr:colOff>267369</xdr:colOff>
      <xdr:row>112</xdr:row>
      <xdr:rowOff>133350</xdr:rowOff>
    </xdr:from>
    <xdr:to>
      <xdr:col>2</xdr:col>
      <xdr:colOff>1577530</xdr:colOff>
      <xdr:row>112</xdr:row>
      <xdr:rowOff>1004371</xdr:rowOff>
    </xdr:to>
    <xdr:pic>
      <xdr:nvPicPr>
        <xdr:cNvPr id="48" name="Slik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2895" y="67092429"/>
          <a:ext cx="1310161" cy="871021"/>
        </a:xfrm>
        <a:prstGeom prst="rect">
          <a:avLst/>
        </a:prstGeom>
      </xdr:spPr>
    </xdr:pic>
    <xdr:clientData/>
  </xdr:twoCellAnchor>
  <xdr:twoCellAnchor>
    <xdr:from>
      <xdr:col>2</xdr:col>
      <xdr:colOff>114299</xdr:colOff>
      <xdr:row>113</xdr:row>
      <xdr:rowOff>152401</xdr:rowOff>
    </xdr:from>
    <xdr:to>
      <xdr:col>2</xdr:col>
      <xdr:colOff>1644442</xdr:colOff>
      <xdr:row>113</xdr:row>
      <xdr:rowOff>1169671</xdr:rowOff>
    </xdr:to>
    <xdr:pic>
      <xdr:nvPicPr>
        <xdr:cNvPr id="52" name="Slik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825" y="68381480"/>
          <a:ext cx="1530143" cy="1017270"/>
        </a:xfrm>
        <a:prstGeom prst="rect">
          <a:avLst/>
        </a:prstGeom>
      </xdr:spPr>
    </xdr:pic>
    <xdr:clientData/>
  </xdr:twoCellAnchor>
  <xdr:twoCellAnchor>
    <xdr:from>
      <xdr:col>2</xdr:col>
      <xdr:colOff>192405</xdr:colOff>
      <xdr:row>130</xdr:row>
      <xdr:rowOff>190500</xdr:rowOff>
    </xdr:from>
    <xdr:to>
      <xdr:col>2</xdr:col>
      <xdr:colOff>1564005</xdr:colOff>
      <xdr:row>130</xdr:row>
      <xdr:rowOff>1104900</xdr:rowOff>
    </xdr:to>
    <xdr:pic>
      <xdr:nvPicPr>
        <xdr:cNvPr id="75" name="Slika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/>
      </xdr:blipFill>
      <xdr:spPr>
        <a:xfrm>
          <a:off x="1035602" y="101702016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169111</xdr:colOff>
      <xdr:row>131</xdr:row>
      <xdr:rowOff>201451</xdr:rowOff>
    </xdr:from>
    <xdr:to>
      <xdr:col>2</xdr:col>
      <xdr:colOff>1544521</xdr:colOff>
      <xdr:row>131</xdr:row>
      <xdr:rowOff>1112660</xdr:rowOff>
    </xdr:to>
    <xdr:pic>
      <xdr:nvPicPr>
        <xdr:cNvPr id="78" name="Slika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/>
      </xdr:blipFill>
      <xdr:spPr>
        <a:xfrm>
          <a:off x="1012308" y="102977762"/>
          <a:ext cx="1375410" cy="911209"/>
        </a:xfrm>
        <a:prstGeom prst="rect">
          <a:avLst/>
        </a:prstGeom>
      </xdr:spPr>
    </xdr:pic>
    <xdr:clientData/>
  </xdr:twoCellAnchor>
  <xdr:twoCellAnchor>
    <xdr:from>
      <xdr:col>2</xdr:col>
      <xdr:colOff>169015</xdr:colOff>
      <xdr:row>127</xdr:row>
      <xdr:rowOff>200532</xdr:rowOff>
    </xdr:from>
    <xdr:to>
      <xdr:col>2</xdr:col>
      <xdr:colOff>1540615</xdr:colOff>
      <xdr:row>127</xdr:row>
      <xdr:rowOff>1114932</xdr:rowOff>
    </xdr:to>
    <xdr:pic>
      <xdr:nvPicPr>
        <xdr:cNvPr id="79" name="Slika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/>
      </xdr:blipFill>
      <xdr:spPr>
        <a:xfrm>
          <a:off x="1012212" y="97917663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121204</xdr:colOff>
      <xdr:row>128</xdr:row>
      <xdr:rowOff>93759</xdr:rowOff>
    </xdr:from>
    <xdr:to>
      <xdr:col>2</xdr:col>
      <xdr:colOff>1612113</xdr:colOff>
      <xdr:row>128</xdr:row>
      <xdr:rowOff>1072167</xdr:rowOff>
    </xdr:to>
    <xdr:pic>
      <xdr:nvPicPr>
        <xdr:cNvPr id="80" name="Slika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62770" y="113460386"/>
          <a:ext cx="1490909" cy="978408"/>
        </a:xfrm>
        <a:prstGeom prst="rect">
          <a:avLst/>
        </a:prstGeom>
      </xdr:spPr>
    </xdr:pic>
    <xdr:clientData/>
  </xdr:twoCellAnchor>
  <xdr:twoCellAnchor>
    <xdr:from>
      <xdr:col>2</xdr:col>
      <xdr:colOff>152303</xdr:colOff>
      <xdr:row>129</xdr:row>
      <xdr:rowOff>66844</xdr:rowOff>
    </xdr:from>
    <xdr:to>
      <xdr:col>2</xdr:col>
      <xdr:colOff>1523903</xdr:colOff>
      <xdr:row>129</xdr:row>
      <xdr:rowOff>981244</xdr:rowOff>
    </xdr:to>
    <xdr:pic>
      <xdr:nvPicPr>
        <xdr:cNvPr id="81" name="Slika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/>
      </xdr:blipFill>
      <xdr:spPr>
        <a:xfrm>
          <a:off x="995500" y="100313565"/>
          <a:ext cx="1371600" cy="914400"/>
        </a:xfrm>
        <a:prstGeom prst="rect">
          <a:avLst/>
        </a:prstGeom>
      </xdr:spPr>
    </xdr:pic>
    <xdr:clientData/>
  </xdr:twoCellAnchor>
  <xdr:twoCellAnchor>
    <xdr:from>
      <xdr:col>2</xdr:col>
      <xdr:colOff>202392</xdr:colOff>
      <xdr:row>143</xdr:row>
      <xdr:rowOff>166943</xdr:rowOff>
    </xdr:from>
    <xdr:to>
      <xdr:col>2</xdr:col>
      <xdr:colOff>1574798</xdr:colOff>
      <xdr:row>143</xdr:row>
      <xdr:rowOff>1196248</xdr:rowOff>
    </xdr:to>
    <xdr:pic>
      <xdr:nvPicPr>
        <xdr:cNvPr id="58" name="Slika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059" y="85883476"/>
          <a:ext cx="1372406" cy="1029305"/>
        </a:xfrm>
        <a:prstGeom prst="rect">
          <a:avLst/>
        </a:prstGeom>
      </xdr:spPr>
    </xdr:pic>
    <xdr:clientData/>
  </xdr:twoCellAnchor>
  <xdr:twoCellAnchor>
    <xdr:from>
      <xdr:col>2</xdr:col>
      <xdr:colOff>98028</xdr:colOff>
      <xdr:row>140</xdr:row>
      <xdr:rowOff>104561</xdr:rowOff>
    </xdr:from>
    <xdr:to>
      <xdr:col>2</xdr:col>
      <xdr:colOff>956551</xdr:colOff>
      <xdr:row>140</xdr:row>
      <xdr:rowOff>1140598</xdr:rowOff>
    </xdr:to>
    <xdr:pic>
      <xdr:nvPicPr>
        <xdr:cNvPr id="65" name="Slika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4695" y="82011094"/>
          <a:ext cx="858523" cy="1036037"/>
        </a:xfrm>
        <a:prstGeom prst="rect">
          <a:avLst/>
        </a:prstGeom>
      </xdr:spPr>
    </xdr:pic>
    <xdr:clientData/>
  </xdr:twoCellAnchor>
  <xdr:twoCellAnchor>
    <xdr:from>
      <xdr:col>2</xdr:col>
      <xdr:colOff>97484</xdr:colOff>
      <xdr:row>141</xdr:row>
      <xdr:rowOff>84667</xdr:rowOff>
    </xdr:from>
    <xdr:to>
      <xdr:col>2</xdr:col>
      <xdr:colOff>947088</xdr:colOff>
      <xdr:row>141</xdr:row>
      <xdr:rowOff>1049865</xdr:rowOff>
    </xdr:to>
    <xdr:pic>
      <xdr:nvPicPr>
        <xdr:cNvPr id="67" name="Slika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944151" y="83261200"/>
          <a:ext cx="849604" cy="965198"/>
        </a:xfrm>
        <a:prstGeom prst="rect">
          <a:avLst/>
        </a:prstGeom>
      </xdr:spPr>
    </xdr:pic>
    <xdr:clientData/>
  </xdr:twoCellAnchor>
  <xdr:twoCellAnchor>
    <xdr:from>
      <xdr:col>2</xdr:col>
      <xdr:colOff>174594</xdr:colOff>
      <xdr:row>142</xdr:row>
      <xdr:rowOff>135471</xdr:rowOff>
    </xdr:from>
    <xdr:to>
      <xdr:col>2</xdr:col>
      <xdr:colOff>1583728</xdr:colOff>
      <xdr:row>142</xdr:row>
      <xdr:rowOff>1141517</xdr:rowOff>
    </xdr:to>
    <xdr:pic>
      <xdr:nvPicPr>
        <xdr:cNvPr id="69" name="Slika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222805" y="84380460"/>
          <a:ext cx="1006046" cy="1409134"/>
        </a:xfrm>
        <a:prstGeom prst="rect">
          <a:avLst/>
        </a:prstGeom>
      </xdr:spPr>
    </xdr:pic>
    <xdr:clientData/>
  </xdr:twoCellAnchor>
  <xdr:twoCellAnchor>
    <xdr:from>
      <xdr:col>2</xdr:col>
      <xdr:colOff>643678</xdr:colOff>
      <xdr:row>140</xdr:row>
      <xdr:rowOff>104776</xdr:rowOff>
    </xdr:from>
    <xdr:to>
      <xdr:col>2</xdr:col>
      <xdr:colOff>1571693</xdr:colOff>
      <xdr:row>140</xdr:row>
      <xdr:rowOff>1206873</xdr:rowOff>
    </xdr:to>
    <xdr:pic>
      <xdr:nvPicPr>
        <xdr:cNvPr id="71" name="Slika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85053" y="136090026"/>
          <a:ext cx="928015" cy="1102097"/>
        </a:xfrm>
        <a:prstGeom prst="rect">
          <a:avLst/>
        </a:prstGeom>
      </xdr:spPr>
    </xdr:pic>
    <xdr:clientData/>
  </xdr:twoCellAnchor>
  <xdr:twoCellAnchor>
    <xdr:from>
      <xdr:col>2</xdr:col>
      <xdr:colOff>152401</xdr:colOff>
      <xdr:row>145</xdr:row>
      <xdr:rowOff>175204</xdr:rowOff>
    </xdr:from>
    <xdr:to>
      <xdr:col>2</xdr:col>
      <xdr:colOff>1490133</xdr:colOff>
      <xdr:row>145</xdr:row>
      <xdr:rowOff>1168336</xdr:rowOff>
    </xdr:to>
    <xdr:pic>
      <xdr:nvPicPr>
        <xdr:cNvPr id="77" name="Slika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9068" y="88431737"/>
          <a:ext cx="1337732" cy="993132"/>
        </a:xfrm>
        <a:prstGeom prst="rect">
          <a:avLst/>
        </a:prstGeom>
      </xdr:spPr>
    </xdr:pic>
    <xdr:clientData/>
  </xdr:twoCellAnchor>
  <xdr:twoCellAnchor>
    <xdr:from>
      <xdr:col>2</xdr:col>
      <xdr:colOff>781981</xdr:colOff>
      <xdr:row>141</xdr:row>
      <xdr:rowOff>118004</xdr:rowOff>
    </xdr:from>
    <xdr:to>
      <xdr:col>2</xdr:col>
      <xdr:colOff>1620384</xdr:colOff>
      <xdr:row>141</xdr:row>
      <xdr:rowOff>1083202</xdr:rowOff>
    </xdr:to>
    <xdr:pic>
      <xdr:nvPicPr>
        <xdr:cNvPr id="82" name="Slika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1628648" y="83294537"/>
          <a:ext cx="838403" cy="965198"/>
        </a:xfrm>
        <a:prstGeom prst="rect">
          <a:avLst/>
        </a:prstGeom>
      </xdr:spPr>
    </xdr:pic>
    <xdr:clientData/>
  </xdr:twoCellAnchor>
  <xdr:twoCellAnchor>
    <xdr:from>
      <xdr:col>2</xdr:col>
      <xdr:colOff>203202</xdr:colOff>
      <xdr:row>144</xdr:row>
      <xdr:rowOff>113300</xdr:rowOff>
    </xdr:from>
    <xdr:to>
      <xdr:col>2</xdr:col>
      <xdr:colOff>1570701</xdr:colOff>
      <xdr:row>144</xdr:row>
      <xdr:rowOff>1135750</xdr:rowOff>
    </xdr:to>
    <xdr:pic>
      <xdr:nvPicPr>
        <xdr:cNvPr id="83" name="Slika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869" y="87099833"/>
          <a:ext cx="1367499" cy="1022450"/>
        </a:xfrm>
        <a:prstGeom prst="rect">
          <a:avLst/>
        </a:prstGeom>
      </xdr:spPr>
    </xdr:pic>
    <xdr:clientData/>
  </xdr:twoCellAnchor>
  <xdr:twoCellAnchor>
    <xdr:from>
      <xdr:col>2</xdr:col>
      <xdr:colOff>35883</xdr:colOff>
      <xdr:row>70</xdr:row>
      <xdr:rowOff>127000</xdr:rowOff>
    </xdr:from>
    <xdr:to>
      <xdr:col>2</xdr:col>
      <xdr:colOff>1651226</xdr:colOff>
      <xdr:row>70</xdr:row>
      <xdr:rowOff>1245658</xdr:rowOff>
    </xdr:to>
    <xdr:pic>
      <xdr:nvPicPr>
        <xdr:cNvPr id="84" name="Slika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4083" y="44043600"/>
          <a:ext cx="1615343" cy="1118658"/>
        </a:xfrm>
        <a:prstGeom prst="rect">
          <a:avLst/>
        </a:prstGeom>
      </xdr:spPr>
    </xdr:pic>
    <xdr:clientData/>
  </xdr:twoCellAnchor>
  <xdr:twoCellAnchor>
    <xdr:from>
      <xdr:col>2</xdr:col>
      <xdr:colOff>87587</xdr:colOff>
      <xdr:row>73</xdr:row>
      <xdr:rowOff>180601</xdr:rowOff>
    </xdr:from>
    <xdr:to>
      <xdr:col>2</xdr:col>
      <xdr:colOff>1647678</xdr:colOff>
      <xdr:row>73</xdr:row>
      <xdr:rowOff>1228351</xdr:rowOff>
    </xdr:to>
    <xdr:pic>
      <xdr:nvPicPr>
        <xdr:cNvPr id="88" name="Slika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962" y="56790851"/>
          <a:ext cx="1560091" cy="1047750"/>
        </a:xfrm>
        <a:prstGeom prst="rect">
          <a:avLst/>
        </a:prstGeom>
      </xdr:spPr>
    </xdr:pic>
    <xdr:clientData/>
  </xdr:twoCellAnchor>
  <xdr:twoCellAnchor>
    <xdr:from>
      <xdr:col>2</xdr:col>
      <xdr:colOff>37351</xdr:colOff>
      <xdr:row>102</xdr:row>
      <xdr:rowOff>18677</xdr:rowOff>
    </xdr:from>
    <xdr:to>
      <xdr:col>2</xdr:col>
      <xdr:colOff>1576321</xdr:colOff>
      <xdr:row>102</xdr:row>
      <xdr:rowOff>1190004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73D78E51-3AFA-407E-8722-49CAA78B3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7792" y="74388383"/>
          <a:ext cx="1538970" cy="1171327"/>
        </a:xfrm>
        <a:prstGeom prst="rect">
          <a:avLst/>
        </a:prstGeom>
      </xdr:spPr>
    </xdr:pic>
    <xdr:clientData/>
  </xdr:twoCellAnchor>
  <xdr:twoCellAnchor>
    <xdr:from>
      <xdr:col>2</xdr:col>
      <xdr:colOff>130735</xdr:colOff>
      <xdr:row>103</xdr:row>
      <xdr:rowOff>206881</xdr:rowOff>
    </xdr:from>
    <xdr:to>
      <xdr:col>2</xdr:col>
      <xdr:colOff>1568824</xdr:colOff>
      <xdr:row>103</xdr:row>
      <xdr:rowOff>1154983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DA98B9E8-70F3-45C0-BE60-7000AB4BF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1176" y="66956587"/>
          <a:ext cx="1438089" cy="948102"/>
        </a:xfrm>
        <a:prstGeom prst="rect">
          <a:avLst/>
        </a:prstGeom>
      </xdr:spPr>
    </xdr:pic>
    <xdr:clientData/>
  </xdr:twoCellAnchor>
  <xdr:twoCellAnchor>
    <xdr:from>
      <xdr:col>2</xdr:col>
      <xdr:colOff>54104</xdr:colOff>
      <xdr:row>82</xdr:row>
      <xdr:rowOff>149412</xdr:rowOff>
    </xdr:from>
    <xdr:to>
      <xdr:col>2</xdr:col>
      <xdr:colOff>1586442</xdr:colOff>
      <xdr:row>82</xdr:row>
      <xdr:rowOff>1167398</xdr:rowOff>
    </xdr:to>
    <xdr:pic>
      <xdr:nvPicPr>
        <xdr:cNvPr id="85" name="Slika 84">
          <a:extLst>
            <a:ext uri="{FF2B5EF4-FFF2-40B4-BE49-F238E27FC236}">
              <a16:creationId xmlns:a16="http://schemas.microsoft.com/office/drawing/2014/main" id="{A9C629BB-2A0F-450A-B710-FE5B90EC7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545" y="61184118"/>
          <a:ext cx="1532338" cy="1017986"/>
        </a:xfrm>
        <a:prstGeom prst="rect">
          <a:avLst/>
        </a:prstGeom>
      </xdr:spPr>
    </xdr:pic>
    <xdr:clientData/>
  </xdr:twoCellAnchor>
  <xdr:twoCellAnchor>
    <xdr:from>
      <xdr:col>2</xdr:col>
      <xdr:colOff>180879</xdr:colOff>
      <xdr:row>86</xdr:row>
      <xdr:rowOff>154709</xdr:rowOff>
    </xdr:from>
    <xdr:to>
      <xdr:col>2</xdr:col>
      <xdr:colOff>1492896</xdr:colOff>
      <xdr:row>86</xdr:row>
      <xdr:rowOff>1171473</xdr:rowOff>
    </xdr:to>
    <xdr:pic>
      <xdr:nvPicPr>
        <xdr:cNvPr id="91" name="Slika 90">
          <a:extLst>
            <a:ext uri="{FF2B5EF4-FFF2-40B4-BE49-F238E27FC236}">
              <a16:creationId xmlns:a16="http://schemas.microsoft.com/office/drawing/2014/main" id="{8CB61FB6-B645-4CDF-87A8-BFC0E7CEC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92129" y="82530084"/>
          <a:ext cx="1312017" cy="1016764"/>
        </a:xfrm>
        <a:prstGeom prst="rect">
          <a:avLst/>
        </a:prstGeom>
      </xdr:spPr>
    </xdr:pic>
    <xdr:clientData/>
  </xdr:twoCellAnchor>
  <xdr:twoCellAnchor>
    <xdr:from>
      <xdr:col>2</xdr:col>
      <xdr:colOff>240076</xdr:colOff>
      <xdr:row>83</xdr:row>
      <xdr:rowOff>95873</xdr:rowOff>
    </xdr:from>
    <xdr:to>
      <xdr:col>2</xdr:col>
      <xdr:colOff>1645226</xdr:colOff>
      <xdr:row>83</xdr:row>
      <xdr:rowOff>1032639</xdr:rowOff>
    </xdr:to>
    <xdr:pic>
      <xdr:nvPicPr>
        <xdr:cNvPr id="96" name="Slika 95">
          <a:extLst>
            <a:ext uri="{FF2B5EF4-FFF2-40B4-BE49-F238E27FC236}">
              <a16:creationId xmlns:a16="http://schemas.microsoft.com/office/drawing/2014/main" id="{3BCC4BF7-51FE-418E-9545-C0BD7C931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1349" y="62094964"/>
          <a:ext cx="1405150" cy="936766"/>
        </a:xfrm>
        <a:prstGeom prst="rect">
          <a:avLst/>
        </a:prstGeom>
      </xdr:spPr>
    </xdr:pic>
    <xdr:clientData/>
  </xdr:twoCellAnchor>
  <xdr:twoCellAnchor>
    <xdr:from>
      <xdr:col>2</xdr:col>
      <xdr:colOff>119256</xdr:colOff>
      <xdr:row>84</xdr:row>
      <xdr:rowOff>121228</xdr:rowOff>
    </xdr:from>
    <xdr:to>
      <xdr:col>2</xdr:col>
      <xdr:colOff>1615379</xdr:colOff>
      <xdr:row>84</xdr:row>
      <xdr:rowOff>1119230</xdr:rowOff>
    </xdr:to>
    <xdr:pic>
      <xdr:nvPicPr>
        <xdr:cNvPr id="98" name="Slika 97">
          <a:extLst>
            <a:ext uri="{FF2B5EF4-FFF2-40B4-BE49-F238E27FC236}">
              <a16:creationId xmlns:a16="http://schemas.microsoft.com/office/drawing/2014/main" id="{C80FA763-B3CA-4BE3-9A63-A23C8E086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529" y="63384546"/>
          <a:ext cx="1496123" cy="998002"/>
        </a:xfrm>
        <a:prstGeom prst="rect">
          <a:avLst/>
        </a:prstGeom>
      </xdr:spPr>
    </xdr:pic>
    <xdr:clientData/>
  </xdr:twoCellAnchor>
  <xdr:twoCellAnchor>
    <xdr:from>
      <xdr:col>2</xdr:col>
      <xdr:colOff>243529</xdr:colOff>
      <xdr:row>85</xdr:row>
      <xdr:rowOff>138546</xdr:rowOff>
    </xdr:from>
    <xdr:to>
      <xdr:col>2</xdr:col>
      <xdr:colOff>1608927</xdr:colOff>
      <xdr:row>85</xdr:row>
      <xdr:rowOff>1101911</xdr:rowOff>
    </xdr:to>
    <xdr:pic>
      <xdr:nvPicPr>
        <xdr:cNvPr id="100" name="Slika 99">
          <a:extLst>
            <a:ext uri="{FF2B5EF4-FFF2-40B4-BE49-F238E27FC236}">
              <a16:creationId xmlns:a16="http://schemas.microsoft.com/office/drawing/2014/main" id="{B0EFF627-5287-45D2-8F22-9CDDBC95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4802" y="64666091"/>
          <a:ext cx="1365398" cy="963365"/>
        </a:xfrm>
        <a:prstGeom prst="rect">
          <a:avLst/>
        </a:prstGeom>
      </xdr:spPr>
    </xdr:pic>
    <xdr:clientData/>
  </xdr:twoCellAnchor>
  <xdr:twoCellAnchor>
    <xdr:from>
      <xdr:col>2</xdr:col>
      <xdr:colOff>134681</xdr:colOff>
      <xdr:row>114</xdr:row>
      <xdr:rowOff>122750</xdr:rowOff>
    </xdr:from>
    <xdr:to>
      <xdr:col>2</xdr:col>
      <xdr:colOff>1639948</xdr:colOff>
      <xdr:row>114</xdr:row>
      <xdr:rowOff>1126262</xdr:rowOff>
    </xdr:to>
    <xdr:pic>
      <xdr:nvPicPr>
        <xdr:cNvPr id="103" name="Slika 102">
          <a:extLst>
            <a:ext uri="{FF2B5EF4-FFF2-40B4-BE49-F238E27FC236}">
              <a16:creationId xmlns:a16="http://schemas.microsoft.com/office/drawing/2014/main" id="{58A9C2EA-511D-413B-8E91-0E8B3AF82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7878" y="92312258"/>
          <a:ext cx="1505267" cy="1003512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197042</xdr:colOff>
      <xdr:row>132</xdr:row>
      <xdr:rowOff>181789</xdr:rowOff>
    </xdr:from>
    <xdr:to>
      <xdr:col>2</xdr:col>
      <xdr:colOff>1568642</xdr:colOff>
      <xdr:row>132</xdr:row>
      <xdr:rowOff>1090474</xdr:rowOff>
    </xdr:to>
    <xdr:pic>
      <xdr:nvPicPr>
        <xdr:cNvPr id="109" name="Slika 108">
          <a:extLst>
            <a:ext uri="{FF2B5EF4-FFF2-40B4-BE49-F238E27FC236}">
              <a16:creationId xmlns:a16="http://schemas.microsoft.com/office/drawing/2014/main" id="{90CFDFB6-2E18-4634-91D3-384DAEEE4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/>
      </xdr:blipFill>
      <xdr:spPr>
        <a:xfrm>
          <a:off x="1040239" y="104222896"/>
          <a:ext cx="1371600" cy="908685"/>
        </a:xfrm>
        <a:prstGeom prst="rect">
          <a:avLst/>
        </a:prstGeom>
      </xdr:spPr>
    </xdr:pic>
    <xdr:clientData/>
  </xdr:twoCellAnchor>
  <xdr:twoCellAnchor>
    <xdr:from>
      <xdr:col>2</xdr:col>
      <xdr:colOff>19556</xdr:colOff>
      <xdr:row>156</xdr:row>
      <xdr:rowOff>109905</xdr:rowOff>
    </xdr:from>
    <xdr:to>
      <xdr:col>2</xdr:col>
      <xdr:colOff>1668113</xdr:colOff>
      <xdr:row>156</xdr:row>
      <xdr:rowOff>1208943</xdr:rowOff>
    </xdr:to>
    <xdr:pic>
      <xdr:nvPicPr>
        <xdr:cNvPr id="115" name="Slika 114">
          <a:extLst>
            <a:ext uri="{FF2B5EF4-FFF2-40B4-BE49-F238E27FC236}">
              <a16:creationId xmlns:a16="http://schemas.microsoft.com/office/drawing/2014/main" id="{464CAB2B-C04A-4537-81F9-598A22635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2152" y="117597117"/>
          <a:ext cx="1648557" cy="1099038"/>
        </a:xfrm>
        <a:prstGeom prst="rect">
          <a:avLst/>
        </a:prstGeom>
      </xdr:spPr>
    </xdr:pic>
    <xdr:clientData/>
  </xdr:twoCellAnchor>
  <xdr:twoCellAnchor>
    <xdr:from>
      <xdr:col>2</xdr:col>
      <xdr:colOff>91016</xdr:colOff>
      <xdr:row>55</xdr:row>
      <xdr:rowOff>119677</xdr:rowOff>
    </xdr:from>
    <xdr:to>
      <xdr:col>2</xdr:col>
      <xdr:colOff>1599141</xdr:colOff>
      <xdr:row>55</xdr:row>
      <xdr:rowOff>1125093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4CB0E68C-50DA-4C68-9388-7CE0CE4E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929216" y="34498577"/>
          <a:ext cx="1508125" cy="1005416"/>
        </a:xfrm>
        <a:prstGeom prst="rect">
          <a:avLst/>
        </a:prstGeom>
      </xdr:spPr>
    </xdr:pic>
    <xdr:clientData/>
  </xdr:twoCellAnchor>
  <xdr:twoCellAnchor>
    <xdr:from>
      <xdr:col>2</xdr:col>
      <xdr:colOff>211666</xdr:colOff>
      <xdr:row>57</xdr:row>
      <xdr:rowOff>52916</xdr:rowOff>
    </xdr:from>
    <xdr:to>
      <xdr:col>2</xdr:col>
      <xdr:colOff>1680103</xdr:colOff>
      <xdr:row>57</xdr:row>
      <xdr:rowOff>1031874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238EF9EB-E548-4FC0-B7ED-6A165BE27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8333" y="38232291"/>
          <a:ext cx="1468437" cy="978958"/>
        </a:xfrm>
        <a:prstGeom prst="rect">
          <a:avLst/>
        </a:prstGeom>
      </xdr:spPr>
    </xdr:pic>
    <xdr:clientData/>
  </xdr:twoCellAnchor>
  <xdr:twoCellAnchor>
    <xdr:from>
      <xdr:col>2</xdr:col>
      <xdr:colOff>79373</xdr:colOff>
      <xdr:row>104</xdr:row>
      <xdr:rowOff>80676</xdr:rowOff>
    </xdr:from>
    <xdr:to>
      <xdr:col>2</xdr:col>
      <xdr:colOff>1640414</xdr:colOff>
      <xdr:row>104</xdr:row>
      <xdr:rowOff>1121370</xdr:rowOff>
    </xdr:to>
    <xdr:pic>
      <xdr:nvPicPr>
        <xdr:cNvPr id="30" name="Slika 29">
          <a:extLst>
            <a:ext uri="{FF2B5EF4-FFF2-40B4-BE49-F238E27FC236}">
              <a16:creationId xmlns:a16="http://schemas.microsoft.com/office/drawing/2014/main" id="{05EE528B-44B7-420C-8418-A53FD6AD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6498" y="92060426"/>
          <a:ext cx="1561041" cy="1040694"/>
        </a:xfrm>
        <a:prstGeom prst="rect">
          <a:avLst/>
        </a:prstGeom>
      </xdr:spPr>
    </xdr:pic>
    <xdr:clientData/>
  </xdr:twoCellAnchor>
  <xdr:twoCellAnchor>
    <xdr:from>
      <xdr:col>2</xdr:col>
      <xdr:colOff>79374</xdr:colOff>
      <xdr:row>115</xdr:row>
      <xdr:rowOff>132291</xdr:rowOff>
    </xdr:from>
    <xdr:to>
      <xdr:col>2</xdr:col>
      <xdr:colOff>1428749</xdr:colOff>
      <xdr:row>115</xdr:row>
      <xdr:rowOff>1031874</xdr:rowOff>
    </xdr:to>
    <xdr:pic>
      <xdr:nvPicPr>
        <xdr:cNvPr id="38" name="Slika 37">
          <a:extLst>
            <a:ext uri="{FF2B5EF4-FFF2-40B4-BE49-F238E27FC236}">
              <a16:creationId xmlns:a16="http://schemas.microsoft.com/office/drawing/2014/main" id="{E76A2A4A-1C3A-4DDB-AE27-C21153C7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6041" y="94006458"/>
          <a:ext cx="1349375" cy="899583"/>
        </a:xfrm>
        <a:prstGeom prst="rect">
          <a:avLst/>
        </a:prstGeom>
      </xdr:spPr>
    </xdr:pic>
    <xdr:clientData/>
  </xdr:twoCellAnchor>
  <xdr:twoCellAnchor>
    <xdr:from>
      <xdr:col>2</xdr:col>
      <xdr:colOff>79375</xdr:colOff>
      <xdr:row>133</xdr:row>
      <xdr:rowOff>52917</xdr:rowOff>
    </xdr:from>
    <xdr:to>
      <xdr:col>3</xdr:col>
      <xdr:colOff>0</xdr:colOff>
      <xdr:row>133</xdr:row>
      <xdr:rowOff>1128889</xdr:rowOff>
    </xdr:to>
    <xdr:pic>
      <xdr:nvPicPr>
        <xdr:cNvPr id="50" name="Slika 49">
          <a:extLst>
            <a:ext uri="{FF2B5EF4-FFF2-40B4-BE49-F238E27FC236}">
              <a16:creationId xmlns:a16="http://schemas.microsoft.com/office/drawing/2014/main" id="{367A689E-08B9-4FBD-BDF9-69F3F8FB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6042" y="103266875"/>
          <a:ext cx="1613958" cy="1075972"/>
        </a:xfrm>
        <a:prstGeom prst="rect">
          <a:avLst/>
        </a:prstGeom>
      </xdr:spPr>
    </xdr:pic>
    <xdr:clientData/>
  </xdr:twoCellAnchor>
  <xdr:twoCellAnchor>
    <xdr:from>
      <xdr:col>2</xdr:col>
      <xdr:colOff>26458</xdr:colOff>
      <xdr:row>134</xdr:row>
      <xdr:rowOff>79375</xdr:rowOff>
    </xdr:from>
    <xdr:to>
      <xdr:col>3</xdr:col>
      <xdr:colOff>0</xdr:colOff>
      <xdr:row>134</xdr:row>
      <xdr:rowOff>1190625</xdr:rowOff>
    </xdr:to>
    <xdr:pic>
      <xdr:nvPicPr>
        <xdr:cNvPr id="56" name="Slika 55">
          <a:extLst>
            <a:ext uri="{FF2B5EF4-FFF2-40B4-BE49-F238E27FC236}">
              <a16:creationId xmlns:a16="http://schemas.microsoft.com/office/drawing/2014/main" id="{918036BC-4CC4-478B-A55C-7386DF6B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3125" y="104563333"/>
          <a:ext cx="1666875" cy="1111250"/>
        </a:xfrm>
        <a:prstGeom prst="rect">
          <a:avLst/>
        </a:prstGeom>
      </xdr:spPr>
    </xdr:pic>
    <xdr:clientData/>
  </xdr:twoCellAnchor>
  <xdr:twoCellAnchor>
    <xdr:from>
      <xdr:col>2</xdr:col>
      <xdr:colOff>80675</xdr:colOff>
      <xdr:row>135</xdr:row>
      <xdr:rowOff>85447</xdr:rowOff>
    </xdr:from>
    <xdr:to>
      <xdr:col>2</xdr:col>
      <xdr:colOff>1621548</xdr:colOff>
      <xdr:row>135</xdr:row>
      <xdr:rowOff>1117322</xdr:rowOff>
    </xdr:to>
    <xdr:pic>
      <xdr:nvPicPr>
        <xdr:cNvPr id="63" name="Slika 62">
          <a:extLst>
            <a:ext uri="{FF2B5EF4-FFF2-40B4-BE49-F238E27FC236}">
              <a16:creationId xmlns:a16="http://schemas.microsoft.com/office/drawing/2014/main" id="{B07ABE11-6D3E-4FD6-B7DB-E4CCE24FC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3872" y="105360119"/>
          <a:ext cx="1540873" cy="1031875"/>
        </a:xfrm>
        <a:prstGeom prst="rect">
          <a:avLst/>
        </a:prstGeom>
      </xdr:spPr>
    </xdr:pic>
    <xdr:clientData/>
  </xdr:twoCellAnchor>
  <xdr:twoCellAnchor>
    <xdr:from>
      <xdr:col>2</xdr:col>
      <xdr:colOff>132291</xdr:colOff>
      <xdr:row>136</xdr:row>
      <xdr:rowOff>79374</xdr:rowOff>
    </xdr:from>
    <xdr:to>
      <xdr:col>2</xdr:col>
      <xdr:colOff>1600729</xdr:colOff>
      <xdr:row>136</xdr:row>
      <xdr:rowOff>1058333</xdr:rowOff>
    </xdr:to>
    <xdr:pic>
      <xdr:nvPicPr>
        <xdr:cNvPr id="97" name="Slika 96">
          <a:extLst>
            <a:ext uri="{FF2B5EF4-FFF2-40B4-BE49-F238E27FC236}">
              <a16:creationId xmlns:a16="http://schemas.microsoft.com/office/drawing/2014/main" id="{254D1720-AE51-4C73-BAE7-C93E8FC4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/>
      </xdr:blipFill>
      <xdr:spPr>
        <a:xfrm>
          <a:off x="975488" y="109179661"/>
          <a:ext cx="1468438" cy="978959"/>
        </a:xfrm>
        <a:prstGeom prst="rect">
          <a:avLst/>
        </a:prstGeom>
      </xdr:spPr>
    </xdr:pic>
    <xdr:clientData/>
  </xdr:twoCellAnchor>
  <xdr:twoCellAnchor>
    <xdr:from>
      <xdr:col>2</xdr:col>
      <xdr:colOff>238125</xdr:colOff>
      <xdr:row>137</xdr:row>
      <xdr:rowOff>79375</xdr:rowOff>
    </xdr:from>
    <xdr:to>
      <xdr:col>2</xdr:col>
      <xdr:colOff>1666875</xdr:colOff>
      <xdr:row>137</xdr:row>
      <xdr:rowOff>1031875</xdr:rowOff>
    </xdr:to>
    <xdr:pic>
      <xdr:nvPicPr>
        <xdr:cNvPr id="101" name="Slika 100">
          <a:extLst>
            <a:ext uri="{FF2B5EF4-FFF2-40B4-BE49-F238E27FC236}">
              <a16:creationId xmlns:a16="http://schemas.microsoft.com/office/drawing/2014/main" id="{76E38D32-2491-4F5B-BA99-FBC56CA5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4792" y="108373333"/>
          <a:ext cx="1428750" cy="952500"/>
        </a:xfrm>
        <a:prstGeom prst="rect">
          <a:avLst/>
        </a:prstGeom>
      </xdr:spPr>
    </xdr:pic>
    <xdr:clientData/>
  </xdr:twoCellAnchor>
  <xdr:twoCellAnchor>
    <xdr:from>
      <xdr:col>2</xdr:col>
      <xdr:colOff>183173</xdr:colOff>
      <xdr:row>157</xdr:row>
      <xdr:rowOff>256442</xdr:rowOff>
    </xdr:from>
    <xdr:to>
      <xdr:col>2</xdr:col>
      <xdr:colOff>1520336</xdr:colOff>
      <xdr:row>157</xdr:row>
      <xdr:rowOff>1147884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CBDEF8A0-1FA4-47D0-9B2F-2D7D448DC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769" y="119007548"/>
          <a:ext cx="1337163" cy="891442"/>
        </a:xfrm>
        <a:prstGeom prst="rect">
          <a:avLst/>
        </a:prstGeom>
      </xdr:spPr>
    </xdr:pic>
    <xdr:clientData/>
  </xdr:twoCellAnchor>
  <xdr:twoCellAnchor>
    <xdr:from>
      <xdr:col>2</xdr:col>
      <xdr:colOff>33258</xdr:colOff>
      <xdr:row>118</xdr:row>
      <xdr:rowOff>71222</xdr:rowOff>
    </xdr:from>
    <xdr:to>
      <xdr:col>2</xdr:col>
      <xdr:colOff>1592657</xdr:colOff>
      <xdr:row>118</xdr:row>
      <xdr:rowOff>1107941</xdr:rowOff>
    </xdr:to>
    <xdr:pic>
      <xdr:nvPicPr>
        <xdr:cNvPr id="99" name="Slika 98">
          <a:extLst>
            <a:ext uri="{FF2B5EF4-FFF2-40B4-BE49-F238E27FC236}">
              <a16:creationId xmlns:a16="http://schemas.microsoft.com/office/drawing/2014/main" id="{A18FD816-9CB1-4273-BDA7-C17198AB1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879925" y="97755389"/>
          <a:ext cx="1559399" cy="1036719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52364</xdr:colOff>
      <xdr:row>117</xdr:row>
      <xdr:rowOff>139048</xdr:rowOff>
    </xdr:from>
    <xdr:to>
      <xdr:col>2</xdr:col>
      <xdr:colOff>1687174</xdr:colOff>
      <xdr:row>117</xdr:row>
      <xdr:rowOff>1225902</xdr:rowOff>
    </xdr:to>
    <xdr:pic>
      <xdr:nvPicPr>
        <xdr:cNvPr id="102" name="Slika 101">
          <a:extLst>
            <a:ext uri="{FF2B5EF4-FFF2-40B4-BE49-F238E27FC236}">
              <a16:creationId xmlns:a16="http://schemas.microsoft.com/office/drawing/2014/main" id="{57635B40-BEAB-4E57-BD6A-D7DA492F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899031" y="96553215"/>
          <a:ext cx="1634810" cy="1086854"/>
        </a:xfrm>
        <a:prstGeom prst="rect">
          <a:avLst/>
        </a:prstGeom>
      </xdr:spPr>
    </xdr:pic>
    <xdr:clientData/>
  </xdr:twoCellAnchor>
  <xdr:twoCellAnchor>
    <xdr:from>
      <xdr:col>2</xdr:col>
      <xdr:colOff>86174</xdr:colOff>
      <xdr:row>119</xdr:row>
      <xdr:rowOff>194697</xdr:rowOff>
    </xdr:from>
    <xdr:to>
      <xdr:col>2</xdr:col>
      <xdr:colOff>1645572</xdr:colOff>
      <xdr:row>119</xdr:row>
      <xdr:rowOff>1231416</xdr:rowOff>
    </xdr:to>
    <xdr:pic>
      <xdr:nvPicPr>
        <xdr:cNvPr id="104" name="Slika 103">
          <a:extLst>
            <a:ext uri="{FF2B5EF4-FFF2-40B4-BE49-F238E27FC236}">
              <a16:creationId xmlns:a16="http://schemas.microsoft.com/office/drawing/2014/main" id="{CFF86C78-9DCF-41DF-9E41-0F90EA7E4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32841" y="99148864"/>
          <a:ext cx="1559398" cy="1036719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2</xdr:col>
      <xdr:colOff>34725</xdr:colOff>
      <xdr:row>116</xdr:row>
      <xdr:rowOff>86132</xdr:rowOff>
    </xdr:from>
    <xdr:to>
      <xdr:col>2</xdr:col>
      <xdr:colOff>1669534</xdr:colOff>
      <xdr:row>116</xdr:row>
      <xdr:rowOff>1172986</xdr:rowOff>
    </xdr:to>
    <xdr:pic>
      <xdr:nvPicPr>
        <xdr:cNvPr id="105" name="Slika 104">
          <a:extLst>
            <a:ext uri="{FF2B5EF4-FFF2-40B4-BE49-F238E27FC236}">
              <a16:creationId xmlns:a16="http://schemas.microsoft.com/office/drawing/2014/main" id="{089E4FFD-4A47-4CF5-99DC-38FB9C720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881392" y="95230299"/>
          <a:ext cx="1634809" cy="1086854"/>
        </a:xfrm>
        <a:prstGeom prst="rect">
          <a:avLst/>
        </a:prstGeom>
      </xdr:spPr>
    </xdr:pic>
    <xdr:clientData/>
  </xdr:twoCellAnchor>
  <xdr:twoCellAnchor>
    <xdr:from>
      <xdr:col>2</xdr:col>
      <xdr:colOff>140728</xdr:colOff>
      <xdr:row>147</xdr:row>
      <xdr:rowOff>140424</xdr:rowOff>
    </xdr:from>
    <xdr:to>
      <xdr:col>2</xdr:col>
      <xdr:colOff>1607343</xdr:colOff>
      <xdr:row>147</xdr:row>
      <xdr:rowOff>1112057</xdr:rowOff>
    </xdr:to>
    <xdr:pic>
      <xdr:nvPicPr>
        <xdr:cNvPr id="107" name="Slika 106">
          <a:extLst>
            <a:ext uri="{FF2B5EF4-FFF2-40B4-BE49-F238E27FC236}">
              <a16:creationId xmlns:a16="http://schemas.microsoft.com/office/drawing/2014/main" id="{5DD79E3C-EFA0-4C65-9DE3-144D58CE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4166" y="123370112"/>
          <a:ext cx="1466615" cy="971633"/>
        </a:xfrm>
        <a:prstGeom prst="rect">
          <a:avLst/>
        </a:prstGeom>
      </xdr:spPr>
    </xdr:pic>
    <xdr:clientData/>
  </xdr:twoCellAnchor>
  <xdr:twoCellAnchor>
    <xdr:from>
      <xdr:col>2</xdr:col>
      <xdr:colOff>112683</xdr:colOff>
      <xdr:row>148</xdr:row>
      <xdr:rowOff>121430</xdr:rowOff>
    </xdr:from>
    <xdr:to>
      <xdr:col>2</xdr:col>
      <xdr:colOff>1609318</xdr:colOff>
      <xdr:row>148</xdr:row>
      <xdr:rowOff>1119187</xdr:rowOff>
    </xdr:to>
    <xdr:pic>
      <xdr:nvPicPr>
        <xdr:cNvPr id="108" name="Slika 107">
          <a:extLst>
            <a:ext uri="{FF2B5EF4-FFF2-40B4-BE49-F238E27FC236}">
              <a16:creationId xmlns:a16="http://schemas.microsoft.com/office/drawing/2014/main" id="{61F62B66-77EB-4928-BE1A-2132FAC48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946121" y="124613180"/>
          <a:ext cx="1496635" cy="997757"/>
        </a:xfrm>
        <a:prstGeom prst="rect">
          <a:avLst/>
        </a:prstGeom>
      </xdr:spPr>
    </xdr:pic>
    <xdr:clientData/>
  </xdr:twoCellAnchor>
  <xdr:twoCellAnchor>
    <xdr:from>
      <xdr:col>2</xdr:col>
      <xdr:colOff>54356</xdr:colOff>
      <xdr:row>149</xdr:row>
      <xdr:rowOff>95249</xdr:rowOff>
    </xdr:from>
    <xdr:to>
      <xdr:col>3</xdr:col>
      <xdr:colOff>12356</xdr:colOff>
      <xdr:row>149</xdr:row>
      <xdr:rowOff>1187504</xdr:rowOff>
    </xdr:to>
    <xdr:pic>
      <xdr:nvPicPr>
        <xdr:cNvPr id="110" name="Slika 109">
          <a:extLst>
            <a:ext uri="{FF2B5EF4-FFF2-40B4-BE49-F238E27FC236}">
              <a16:creationId xmlns:a16="http://schemas.microsoft.com/office/drawing/2014/main" id="{6B1111BA-BE36-4762-8249-654585331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887794" y="125849062"/>
          <a:ext cx="1648687" cy="1092255"/>
        </a:xfrm>
        <a:prstGeom prst="rect">
          <a:avLst/>
        </a:prstGeom>
      </xdr:spPr>
    </xdr:pic>
    <xdr:clientData/>
  </xdr:twoCellAnchor>
  <xdr:twoCellAnchor>
    <xdr:from>
      <xdr:col>2</xdr:col>
      <xdr:colOff>75596</xdr:colOff>
      <xdr:row>150</xdr:row>
      <xdr:rowOff>113443</xdr:rowOff>
    </xdr:from>
    <xdr:to>
      <xdr:col>3</xdr:col>
      <xdr:colOff>682</xdr:colOff>
      <xdr:row>150</xdr:row>
      <xdr:rowOff>1190625</xdr:rowOff>
    </xdr:to>
    <xdr:pic>
      <xdr:nvPicPr>
        <xdr:cNvPr id="111" name="Slika 110">
          <a:extLst>
            <a:ext uri="{FF2B5EF4-FFF2-40B4-BE49-F238E27FC236}">
              <a16:creationId xmlns:a16="http://schemas.microsoft.com/office/drawing/2014/main" id="{F910CCB8-299D-44D6-A6E2-5D8C7888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09034" y="127129318"/>
          <a:ext cx="1615773" cy="1077182"/>
        </a:xfrm>
        <a:prstGeom prst="rect">
          <a:avLst/>
        </a:prstGeom>
      </xdr:spPr>
    </xdr:pic>
    <xdr:clientData/>
  </xdr:twoCellAnchor>
  <xdr:twoCellAnchor>
    <xdr:from>
      <xdr:col>2</xdr:col>
      <xdr:colOff>165065</xdr:colOff>
      <xdr:row>151</xdr:row>
      <xdr:rowOff>194536</xdr:rowOff>
    </xdr:from>
    <xdr:to>
      <xdr:col>2</xdr:col>
      <xdr:colOff>1659198</xdr:colOff>
      <xdr:row>151</xdr:row>
      <xdr:rowOff>1190624</xdr:rowOff>
    </xdr:to>
    <xdr:pic>
      <xdr:nvPicPr>
        <xdr:cNvPr id="112" name="Slika 111">
          <a:extLst>
            <a:ext uri="{FF2B5EF4-FFF2-40B4-BE49-F238E27FC236}">
              <a16:creationId xmlns:a16="http://schemas.microsoft.com/office/drawing/2014/main" id="{2DEE10AE-FEF0-4B2A-8D74-4210AD231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98503" y="128472474"/>
          <a:ext cx="1494133" cy="996088"/>
        </a:xfrm>
        <a:prstGeom prst="rect">
          <a:avLst/>
        </a:prstGeom>
      </xdr:spPr>
    </xdr:pic>
    <xdr:clientData/>
  </xdr:twoCellAnchor>
  <xdr:twoCellAnchor>
    <xdr:from>
      <xdr:col>2</xdr:col>
      <xdr:colOff>177718</xdr:colOff>
      <xdr:row>152</xdr:row>
      <xdr:rowOff>216151</xdr:rowOff>
    </xdr:from>
    <xdr:to>
      <xdr:col>2</xdr:col>
      <xdr:colOff>1648624</xdr:colOff>
      <xdr:row>152</xdr:row>
      <xdr:rowOff>1190625</xdr:rowOff>
    </xdr:to>
    <xdr:pic>
      <xdr:nvPicPr>
        <xdr:cNvPr id="113" name="Slika 112">
          <a:extLst>
            <a:ext uri="{FF2B5EF4-FFF2-40B4-BE49-F238E27FC236}">
              <a16:creationId xmlns:a16="http://schemas.microsoft.com/office/drawing/2014/main" id="{2A2773D3-9976-4EE1-AF59-AF659831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1011156" y="129756151"/>
          <a:ext cx="1470906" cy="974474"/>
        </a:xfrm>
        <a:prstGeom prst="rect">
          <a:avLst/>
        </a:prstGeom>
      </xdr:spPr>
    </xdr:pic>
    <xdr:clientData/>
  </xdr:twoCellAnchor>
  <xdr:twoCellAnchor>
    <xdr:from>
      <xdr:col>2</xdr:col>
      <xdr:colOff>253983</xdr:colOff>
      <xdr:row>153</xdr:row>
      <xdr:rowOff>149082</xdr:rowOff>
    </xdr:from>
    <xdr:to>
      <xdr:col>3</xdr:col>
      <xdr:colOff>593</xdr:colOff>
      <xdr:row>153</xdr:row>
      <xdr:rowOff>1107279</xdr:rowOff>
    </xdr:to>
    <xdr:pic>
      <xdr:nvPicPr>
        <xdr:cNvPr id="114" name="Slika 113">
          <a:extLst>
            <a:ext uri="{FF2B5EF4-FFF2-40B4-BE49-F238E27FC236}">
              <a16:creationId xmlns:a16="http://schemas.microsoft.com/office/drawing/2014/main" id="{1ED330BE-50F4-4711-90CF-11A87AAE1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1087421" y="130951145"/>
          <a:ext cx="1437297" cy="958197"/>
        </a:xfrm>
        <a:prstGeom prst="rect">
          <a:avLst/>
        </a:prstGeom>
      </xdr:spPr>
    </xdr:pic>
    <xdr:clientData/>
  </xdr:twoCellAnchor>
  <xdr:twoCellAnchor>
    <xdr:from>
      <xdr:col>2</xdr:col>
      <xdr:colOff>207818</xdr:colOff>
      <xdr:row>158</xdr:row>
      <xdr:rowOff>225136</xdr:rowOff>
    </xdr:from>
    <xdr:to>
      <xdr:col>2</xdr:col>
      <xdr:colOff>1544981</xdr:colOff>
      <xdr:row>158</xdr:row>
      <xdr:rowOff>1116578</xdr:rowOff>
    </xdr:to>
    <xdr:pic>
      <xdr:nvPicPr>
        <xdr:cNvPr id="116" name="Slika 115">
          <a:extLst>
            <a:ext uri="{FF2B5EF4-FFF2-40B4-BE49-F238E27FC236}">
              <a16:creationId xmlns:a16="http://schemas.microsoft.com/office/drawing/2014/main" id="{505CBD2D-8A9C-4FEF-8979-21D58D630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1039091" y="135376227"/>
          <a:ext cx="1337163" cy="891442"/>
        </a:xfrm>
        <a:prstGeom prst="rect">
          <a:avLst/>
        </a:prstGeom>
      </xdr:spPr>
    </xdr:pic>
    <xdr:clientData/>
  </xdr:twoCellAnchor>
  <xdr:twoCellAnchor>
    <xdr:from>
      <xdr:col>2</xdr:col>
      <xdr:colOff>155864</xdr:colOff>
      <xdr:row>159</xdr:row>
      <xdr:rowOff>124013</xdr:rowOff>
    </xdr:from>
    <xdr:to>
      <xdr:col>2</xdr:col>
      <xdr:colOff>1493027</xdr:colOff>
      <xdr:row>159</xdr:row>
      <xdr:rowOff>1009883</xdr:rowOff>
    </xdr:to>
    <xdr:pic>
      <xdr:nvPicPr>
        <xdr:cNvPr id="117" name="Slika 116">
          <a:extLst>
            <a:ext uri="{FF2B5EF4-FFF2-40B4-BE49-F238E27FC236}">
              <a16:creationId xmlns:a16="http://schemas.microsoft.com/office/drawing/2014/main" id="{60BBCA84-17A6-40B5-8A62-2B2BC8F5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987137" y="136539331"/>
          <a:ext cx="1337163" cy="885870"/>
        </a:xfrm>
        <a:prstGeom prst="rect">
          <a:avLst/>
        </a:prstGeom>
      </xdr:spPr>
    </xdr:pic>
    <xdr:clientData/>
  </xdr:twoCellAnchor>
  <xdr:twoCellAnchor>
    <xdr:from>
      <xdr:col>2</xdr:col>
      <xdr:colOff>190500</xdr:colOff>
      <xdr:row>160</xdr:row>
      <xdr:rowOff>89377</xdr:rowOff>
    </xdr:from>
    <xdr:to>
      <xdr:col>2</xdr:col>
      <xdr:colOff>1527663</xdr:colOff>
      <xdr:row>160</xdr:row>
      <xdr:rowOff>975247</xdr:rowOff>
    </xdr:to>
    <xdr:pic>
      <xdr:nvPicPr>
        <xdr:cNvPr id="118" name="Slika 117">
          <a:extLst>
            <a:ext uri="{FF2B5EF4-FFF2-40B4-BE49-F238E27FC236}">
              <a16:creationId xmlns:a16="http://schemas.microsoft.com/office/drawing/2014/main" id="{556A0B01-8DA7-46A3-9A4E-18666761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021773" y="137768922"/>
          <a:ext cx="1337163" cy="885870"/>
        </a:xfrm>
        <a:prstGeom prst="rect">
          <a:avLst/>
        </a:prstGeom>
      </xdr:spPr>
    </xdr:pic>
    <xdr:clientData/>
  </xdr:twoCellAnchor>
  <xdr:twoCellAnchor>
    <xdr:from>
      <xdr:col>2</xdr:col>
      <xdr:colOff>170943</xdr:colOff>
      <xdr:row>146</xdr:row>
      <xdr:rowOff>185285</xdr:rowOff>
    </xdr:from>
    <xdr:to>
      <xdr:col>2</xdr:col>
      <xdr:colOff>1634524</xdr:colOff>
      <xdr:row>146</xdr:row>
      <xdr:rowOff>1154906</xdr:rowOff>
    </xdr:to>
    <xdr:pic>
      <xdr:nvPicPr>
        <xdr:cNvPr id="119" name="Slika 118">
          <a:extLst>
            <a:ext uri="{FF2B5EF4-FFF2-40B4-BE49-F238E27FC236}">
              <a16:creationId xmlns:a16="http://schemas.microsoft.com/office/drawing/2014/main" id="{8FEACB11-FF60-409C-BCBC-CBA7F1988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004381" y="122152910"/>
          <a:ext cx="1463581" cy="969621"/>
        </a:xfrm>
        <a:prstGeom prst="rect">
          <a:avLst/>
        </a:prstGeom>
      </xdr:spPr>
    </xdr:pic>
    <xdr:clientData/>
  </xdr:twoCellAnchor>
  <xdr:twoCellAnchor>
    <xdr:from>
      <xdr:col>2</xdr:col>
      <xdr:colOff>224366</xdr:colOff>
      <xdr:row>57</xdr:row>
      <xdr:rowOff>52916</xdr:rowOff>
    </xdr:from>
    <xdr:to>
      <xdr:col>3</xdr:col>
      <xdr:colOff>3703</xdr:colOff>
      <xdr:row>57</xdr:row>
      <xdr:rowOff>1031874</xdr:rowOff>
    </xdr:to>
    <xdr:pic>
      <xdr:nvPicPr>
        <xdr:cNvPr id="120" name="Slika 24">
          <a:extLst>
            <a:ext uri="{FF2B5EF4-FFF2-40B4-BE49-F238E27FC236}">
              <a16:creationId xmlns:a16="http://schemas.microsoft.com/office/drawing/2014/main" id="{307447A8-2CDB-1A4B-AB76-8E19261F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062566" y="36971816"/>
          <a:ext cx="1468437" cy="978958"/>
        </a:xfrm>
        <a:prstGeom prst="rect">
          <a:avLst/>
        </a:prstGeom>
      </xdr:spPr>
    </xdr:pic>
    <xdr:clientData/>
  </xdr:twoCellAnchor>
  <xdr:twoCellAnchor>
    <xdr:from>
      <xdr:col>2</xdr:col>
      <xdr:colOff>211666</xdr:colOff>
      <xdr:row>56</xdr:row>
      <xdr:rowOff>52916</xdr:rowOff>
    </xdr:from>
    <xdr:to>
      <xdr:col>2</xdr:col>
      <xdr:colOff>1680103</xdr:colOff>
      <xdr:row>56</xdr:row>
      <xdr:rowOff>1031874</xdr:rowOff>
    </xdr:to>
    <xdr:pic>
      <xdr:nvPicPr>
        <xdr:cNvPr id="121" name="Slika 24">
          <a:extLst>
            <a:ext uri="{FF2B5EF4-FFF2-40B4-BE49-F238E27FC236}">
              <a16:creationId xmlns:a16="http://schemas.microsoft.com/office/drawing/2014/main" id="{40679795-C090-924F-8D81-13267B080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866" y="36971816"/>
          <a:ext cx="1468437" cy="978958"/>
        </a:xfrm>
        <a:prstGeom prst="rect">
          <a:avLst/>
        </a:prstGeom>
      </xdr:spPr>
    </xdr:pic>
    <xdr:clientData/>
  </xdr:twoCellAnchor>
  <xdr:twoCellAnchor>
    <xdr:from>
      <xdr:col>2</xdr:col>
      <xdr:colOff>211666</xdr:colOff>
      <xdr:row>56</xdr:row>
      <xdr:rowOff>52916</xdr:rowOff>
    </xdr:from>
    <xdr:to>
      <xdr:col>2</xdr:col>
      <xdr:colOff>1680103</xdr:colOff>
      <xdr:row>56</xdr:row>
      <xdr:rowOff>1031874</xdr:rowOff>
    </xdr:to>
    <xdr:pic>
      <xdr:nvPicPr>
        <xdr:cNvPr id="122" name="Slika 24">
          <a:extLst>
            <a:ext uri="{FF2B5EF4-FFF2-40B4-BE49-F238E27FC236}">
              <a16:creationId xmlns:a16="http://schemas.microsoft.com/office/drawing/2014/main" id="{53ADC43B-64B9-6940-A5D6-F3BDA489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049866" y="35701816"/>
          <a:ext cx="1468437" cy="978958"/>
        </a:xfrm>
        <a:prstGeom prst="rect">
          <a:avLst/>
        </a:prstGeom>
      </xdr:spPr>
    </xdr:pic>
    <xdr:clientData/>
  </xdr:twoCellAnchor>
  <xdr:twoCellAnchor>
    <xdr:from>
      <xdr:col>2</xdr:col>
      <xdr:colOff>35560</xdr:colOff>
      <xdr:row>61</xdr:row>
      <xdr:rowOff>107526</xdr:rowOff>
    </xdr:from>
    <xdr:to>
      <xdr:col>2</xdr:col>
      <xdr:colOff>1661162</xdr:colOff>
      <xdr:row>61</xdr:row>
      <xdr:rowOff>1191260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AEFE-54EE-434F-8636-9B24270C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878840" y="42129286"/>
          <a:ext cx="1625602" cy="1083734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60</xdr:row>
      <xdr:rowOff>111760</xdr:rowOff>
    </xdr:from>
    <xdr:to>
      <xdr:col>2</xdr:col>
      <xdr:colOff>1626870</xdr:colOff>
      <xdr:row>60</xdr:row>
      <xdr:rowOff>1140460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C2D667B-9206-4D4F-B1E4-2AAE081B4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927100" y="40863520"/>
          <a:ext cx="1543050" cy="1028700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59</xdr:row>
      <xdr:rowOff>104140</xdr:rowOff>
    </xdr:from>
    <xdr:to>
      <xdr:col>2</xdr:col>
      <xdr:colOff>1651000</xdr:colOff>
      <xdr:row>59</xdr:row>
      <xdr:rowOff>1120140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CEEE2BC-F4B4-2248-BCE9-D4C30FBD6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970280" y="395859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81280</xdr:colOff>
      <xdr:row>58</xdr:row>
      <xdr:rowOff>22860</xdr:rowOff>
    </xdr:from>
    <xdr:to>
      <xdr:col>2</xdr:col>
      <xdr:colOff>1681480</xdr:colOff>
      <xdr:row>58</xdr:row>
      <xdr:rowOff>1089660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C744272-DD7E-9F45-B771-A39F22AF2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924560" y="38234620"/>
          <a:ext cx="1600200" cy="1066800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62</xdr:row>
      <xdr:rowOff>101599</xdr:rowOff>
    </xdr:from>
    <xdr:to>
      <xdr:col>2</xdr:col>
      <xdr:colOff>1638300</xdr:colOff>
      <xdr:row>62</xdr:row>
      <xdr:rowOff>1159932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7179612-E9F8-B14E-A90A-47B3AE7F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889000" y="43370499"/>
          <a:ext cx="1587500" cy="1058333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120</xdr:row>
      <xdr:rowOff>88900</xdr:rowOff>
    </xdr:from>
    <xdr:to>
      <xdr:col>2</xdr:col>
      <xdr:colOff>1612900</xdr:colOff>
      <xdr:row>120</xdr:row>
      <xdr:rowOff>1104900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A524045-6F42-ED4B-A706-B0C91DAF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927100" y="1053846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124</xdr:row>
      <xdr:rowOff>165099</xdr:rowOff>
    </xdr:from>
    <xdr:to>
      <xdr:col>2</xdr:col>
      <xdr:colOff>1600200</xdr:colOff>
      <xdr:row>124</xdr:row>
      <xdr:rowOff>1147232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58B79705-7F6A-F54F-ACD8-D0F3A112D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965200" y="110540799"/>
          <a:ext cx="1473200" cy="982133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123</xdr:row>
      <xdr:rowOff>127000</xdr:rowOff>
    </xdr:from>
    <xdr:to>
      <xdr:col>2</xdr:col>
      <xdr:colOff>1651000</xdr:colOff>
      <xdr:row>123</xdr:row>
      <xdr:rowOff>1143000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98EA4FD-CB74-AC4F-B4AC-EFB5E8D7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965200" y="109232700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12700</xdr:colOff>
      <xdr:row>122</xdr:row>
      <xdr:rowOff>63500</xdr:rowOff>
    </xdr:from>
    <xdr:to>
      <xdr:col>2</xdr:col>
      <xdr:colOff>1651000</xdr:colOff>
      <xdr:row>122</xdr:row>
      <xdr:rowOff>1155700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F0FFAAC-80C5-8E45-9C86-F90400BC4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850900" y="107899200"/>
          <a:ext cx="1638300" cy="109220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121</xdr:row>
      <xdr:rowOff>186266</xdr:rowOff>
    </xdr:from>
    <xdr:to>
      <xdr:col>2</xdr:col>
      <xdr:colOff>1600200</xdr:colOff>
      <xdr:row>121</xdr:row>
      <xdr:rowOff>1202266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C2D7057-2829-0443-B1D9-C04E84088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914400" y="106751966"/>
          <a:ext cx="1524000" cy="1016000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36</xdr:row>
      <xdr:rowOff>76199</xdr:rowOff>
    </xdr:from>
    <xdr:to>
      <xdr:col>2</xdr:col>
      <xdr:colOff>1516419</xdr:colOff>
      <xdr:row>36</xdr:row>
      <xdr:rowOff>1168688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5786A3CE-4E7B-468E-BF32-FDE03F86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012825" y="14141449"/>
          <a:ext cx="1344969" cy="1092489"/>
        </a:xfrm>
        <a:prstGeom prst="rect">
          <a:avLst/>
        </a:prstGeom>
      </xdr:spPr>
    </xdr:pic>
    <xdr:clientData/>
  </xdr:twoCellAnchor>
  <xdr:twoCellAnchor>
    <xdr:from>
      <xdr:col>2</xdr:col>
      <xdr:colOff>206376</xdr:colOff>
      <xdr:row>45</xdr:row>
      <xdr:rowOff>110959</xdr:rowOff>
    </xdr:from>
    <xdr:to>
      <xdr:col>2</xdr:col>
      <xdr:colOff>1536700</xdr:colOff>
      <xdr:row>45</xdr:row>
      <xdr:rowOff>1206799</xdr:rowOff>
    </xdr:to>
    <xdr:pic>
      <xdr:nvPicPr>
        <xdr:cNvPr id="35" name="Slika 34">
          <a:extLst>
            <a:ext uri="{FF2B5EF4-FFF2-40B4-BE49-F238E27FC236}">
              <a16:creationId xmlns:a16="http://schemas.microsoft.com/office/drawing/2014/main" id="{9B052D3F-3668-41AD-AA41-310C45861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047751" y="24971209"/>
          <a:ext cx="1330324" cy="1095840"/>
        </a:xfrm>
        <a:prstGeom prst="rect">
          <a:avLst/>
        </a:prstGeom>
      </xdr:spPr>
    </xdr:pic>
    <xdr:clientData/>
  </xdr:twoCellAnchor>
  <xdr:twoCellAnchor>
    <xdr:from>
      <xdr:col>2</xdr:col>
      <xdr:colOff>285751</xdr:colOff>
      <xdr:row>63</xdr:row>
      <xdr:rowOff>47386</xdr:rowOff>
    </xdr:from>
    <xdr:to>
      <xdr:col>2</xdr:col>
      <xdr:colOff>1381125</xdr:colOff>
      <xdr:row>63</xdr:row>
      <xdr:rowOff>1178224</xdr:rowOff>
    </xdr:to>
    <xdr:pic>
      <xdr:nvPicPr>
        <xdr:cNvPr id="59" name="Slika 58">
          <a:extLst>
            <a:ext uri="{FF2B5EF4-FFF2-40B4-BE49-F238E27FC236}">
              <a16:creationId xmlns:a16="http://schemas.microsoft.com/office/drawing/2014/main" id="{D86D359D-C68D-49CA-B33D-6F7E94116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127126" y="47132636"/>
          <a:ext cx="1095374" cy="1130838"/>
        </a:xfrm>
        <a:prstGeom prst="rect">
          <a:avLst/>
        </a:prstGeom>
      </xdr:spPr>
    </xdr:pic>
    <xdr:clientData/>
  </xdr:twoCellAnchor>
  <xdr:twoCellAnchor>
    <xdr:from>
      <xdr:col>2</xdr:col>
      <xdr:colOff>148168</xdr:colOff>
      <xdr:row>79</xdr:row>
      <xdr:rowOff>207151</xdr:rowOff>
    </xdr:from>
    <xdr:to>
      <xdr:col>2</xdr:col>
      <xdr:colOff>1584326</xdr:colOff>
      <xdr:row>79</xdr:row>
      <xdr:rowOff>1028942</xdr:rowOff>
    </xdr:to>
    <xdr:pic>
      <xdr:nvPicPr>
        <xdr:cNvPr id="60" name="Slika 59">
          <a:extLst>
            <a:ext uri="{FF2B5EF4-FFF2-40B4-BE49-F238E27FC236}">
              <a16:creationId xmlns:a16="http://schemas.microsoft.com/office/drawing/2014/main" id="{1DF2D699-95BD-4739-A7CF-486FCF7B3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259418" y="82661901"/>
          <a:ext cx="1436158" cy="821791"/>
        </a:xfrm>
        <a:prstGeom prst="rect">
          <a:avLst/>
        </a:prstGeom>
      </xdr:spPr>
    </xdr:pic>
    <xdr:clientData/>
  </xdr:twoCellAnchor>
  <xdr:twoCellAnchor>
    <xdr:from>
      <xdr:col>2</xdr:col>
      <xdr:colOff>111126</xdr:colOff>
      <xdr:row>80</xdr:row>
      <xdr:rowOff>284195</xdr:rowOff>
    </xdr:from>
    <xdr:to>
      <xdr:col>2</xdr:col>
      <xdr:colOff>1568451</xdr:colOff>
      <xdr:row>80</xdr:row>
      <xdr:rowOff>1035265</xdr:rowOff>
    </xdr:to>
    <xdr:pic>
      <xdr:nvPicPr>
        <xdr:cNvPr id="72" name="Slika 71">
          <a:extLst>
            <a:ext uri="{FF2B5EF4-FFF2-40B4-BE49-F238E27FC236}">
              <a16:creationId xmlns:a16="http://schemas.microsoft.com/office/drawing/2014/main" id="{7409EB66-0E4A-4DE9-8BC5-6210EBA1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52501" y="67689445"/>
          <a:ext cx="1457325" cy="751070"/>
        </a:xfrm>
        <a:prstGeom prst="rect">
          <a:avLst/>
        </a:prstGeom>
      </xdr:spPr>
    </xdr:pic>
    <xdr:clientData/>
  </xdr:twoCellAnchor>
  <xdr:twoCellAnchor>
    <xdr:from>
      <xdr:col>2</xdr:col>
      <xdr:colOff>238126</xdr:colOff>
      <xdr:row>87</xdr:row>
      <xdr:rowOff>92075</xdr:rowOff>
    </xdr:from>
    <xdr:to>
      <xdr:col>2</xdr:col>
      <xdr:colOff>1507851</xdr:colOff>
      <xdr:row>87</xdr:row>
      <xdr:rowOff>1140121</xdr:rowOff>
    </xdr:to>
    <xdr:pic>
      <xdr:nvPicPr>
        <xdr:cNvPr id="89" name="Slika 88">
          <a:extLst>
            <a:ext uri="{FF2B5EF4-FFF2-40B4-BE49-F238E27FC236}">
              <a16:creationId xmlns:a16="http://schemas.microsoft.com/office/drawing/2014/main" id="{82E71573-B75C-4AB1-972D-04F5AF22A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079501" y="76387325"/>
          <a:ext cx="1269725" cy="1048046"/>
        </a:xfrm>
        <a:prstGeom prst="rect">
          <a:avLst/>
        </a:prstGeom>
      </xdr:spPr>
    </xdr:pic>
    <xdr:clientData/>
  </xdr:twoCellAnchor>
  <xdr:twoCellAnchor>
    <xdr:from>
      <xdr:col>2</xdr:col>
      <xdr:colOff>222250</xdr:colOff>
      <xdr:row>88</xdr:row>
      <xdr:rowOff>31750</xdr:rowOff>
    </xdr:from>
    <xdr:to>
      <xdr:col>2</xdr:col>
      <xdr:colOff>1557773</xdr:colOff>
      <xdr:row>88</xdr:row>
      <xdr:rowOff>1162323</xdr:rowOff>
    </xdr:to>
    <xdr:pic>
      <xdr:nvPicPr>
        <xdr:cNvPr id="90" name="Slika 89">
          <a:extLst>
            <a:ext uri="{FF2B5EF4-FFF2-40B4-BE49-F238E27FC236}">
              <a16:creationId xmlns:a16="http://schemas.microsoft.com/office/drawing/2014/main" id="{9F4E57B4-C4FC-4E00-95EE-38032D963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063625" y="77597000"/>
          <a:ext cx="1335523" cy="1130573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105</xdr:row>
      <xdr:rowOff>203200</xdr:rowOff>
    </xdr:from>
    <xdr:to>
      <xdr:col>2</xdr:col>
      <xdr:colOff>1659087</xdr:colOff>
      <xdr:row>105</xdr:row>
      <xdr:rowOff>974943</xdr:rowOff>
    </xdr:to>
    <xdr:pic>
      <xdr:nvPicPr>
        <xdr:cNvPr id="95" name="Slika 94">
          <a:extLst>
            <a:ext uri="{FF2B5EF4-FFF2-40B4-BE49-F238E27FC236}">
              <a16:creationId xmlns:a16="http://schemas.microsoft.com/office/drawing/2014/main" id="{90A27076-F339-4E4A-9EF4-1B858AAEA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936625" y="93643450"/>
          <a:ext cx="1563837" cy="771743"/>
        </a:xfrm>
        <a:prstGeom prst="rect">
          <a:avLst/>
        </a:prstGeom>
      </xdr:spPr>
    </xdr:pic>
    <xdr:clientData/>
  </xdr:twoCellAnchor>
  <xdr:twoCellAnchor>
    <xdr:from>
      <xdr:col>2</xdr:col>
      <xdr:colOff>79375</xdr:colOff>
      <xdr:row>106</xdr:row>
      <xdr:rowOff>187325</xdr:rowOff>
    </xdr:from>
    <xdr:to>
      <xdr:col>3</xdr:col>
      <xdr:colOff>7058</xdr:colOff>
      <xdr:row>106</xdr:row>
      <xdr:rowOff>1111503</xdr:rowOff>
    </xdr:to>
    <xdr:pic>
      <xdr:nvPicPr>
        <xdr:cNvPr id="106" name="Slika 105">
          <a:extLst>
            <a:ext uri="{FF2B5EF4-FFF2-40B4-BE49-F238E27FC236}">
              <a16:creationId xmlns:a16="http://schemas.microsoft.com/office/drawing/2014/main" id="{2FB6BF7F-4AD8-4444-9361-A838DF217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920750" y="94897575"/>
          <a:ext cx="1610433" cy="924178"/>
        </a:xfrm>
        <a:prstGeom prst="rect">
          <a:avLst/>
        </a:prstGeom>
      </xdr:spPr>
    </xdr:pic>
    <xdr:clientData/>
  </xdr:twoCellAnchor>
  <xdr:twoCellAnchor>
    <xdr:from>
      <xdr:col>2</xdr:col>
      <xdr:colOff>285750</xdr:colOff>
      <xdr:row>125</xdr:row>
      <xdr:rowOff>182468</xdr:rowOff>
    </xdr:from>
    <xdr:to>
      <xdr:col>2</xdr:col>
      <xdr:colOff>1536700</xdr:colOff>
      <xdr:row>125</xdr:row>
      <xdr:rowOff>1057574</xdr:rowOff>
    </xdr:to>
    <xdr:pic>
      <xdr:nvPicPr>
        <xdr:cNvPr id="126" name="Slika 125">
          <a:extLst>
            <a:ext uri="{FF2B5EF4-FFF2-40B4-BE49-F238E27FC236}">
              <a16:creationId xmlns:a16="http://schemas.microsoft.com/office/drawing/2014/main" id="{E8F31E9A-9D72-4F75-B151-347B384DA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127125" y="118387718"/>
          <a:ext cx="1250950" cy="875106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18</xdr:row>
      <xdr:rowOff>321581</xdr:rowOff>
    </xdr:from>
    <xdr:to>
      <xdr:col>2</xdr:col>
      <xdr:colOff>1536700</xdr:colOff>
      <xdr:row>18</xdr:row>
      <xdr:rowOff>1092424</xdr:rowOff>
    </xdr:to>
    <xdr:pic>
      <xdr:nvPicPr>
        <xdr:cNvPr id="130" name="Slika 129">
          <a:extLst>
            <a:ext uri="{FF2B5EF4-FFF2-40B4-BE49-F238E27FC236}">
              <a16:creationId xmlns:a16="http://schemas.microsoft.com/office/drawing/2014/main" id="{BC31E091-287C-480B-BC28-FDDCE86EE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930275" y="166786831"/>
          <a:ext cx="1447800" cy="770843"/>
        </a:xfrm>
        <a:prstGeom prst="rect">
          <a:avLst/>
        </a:prstGeom>
      </xdr:spPr>
    </xdr:pic>
    <xdr:clientData/>
  </xdr:twoCellAnchor>
  <xdr:twoCellAnchor>
    <xdr:from>
      <xdr:col>2</xdr:col>
      <xdr:colOff>127001</xdr:colOff>
      <xdr:row>19</xdr:row>
      <xdr:rowOff>192398</xdr:rowOff>
    </xdr:from>
    <xdr:to>
      <xdr:col>2</xdr:col>
      <xdr:colOff>1622426</xdr:colOff>
      <xdr:row>19</xdr:row>
      <xdr:rowOff>1067050</xdr:rowOff>
    </xdr:to>
    <xdr:pic>
      <xdr:nvPicPr>
        <xdr:cNvPr id="131" name="Slika 130">
          <a:extLst>
            <a:ext uri="{FF2B5EF4-FFF2-40B4-BE49-F238E27FC236}">
              <a16:creationId xmlns:a16="http://schemas.microsoft.com/office/drawing/2014/main" id="{F02F6234-3DCF-47BF-B4CC-23D232D2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968376" y="167927648"/>
          <a:ext cx="1495425" cy="874652"/>
        </a:xfrm>
        <a:prstGeom prst="rect">
          <a:avLst/>
        </a:prstGeom>
      </xdr:spPr>
    </xdr:pic>
    <xdr:clientData/>
  </xdr:twoCellAnchor>
  <xdr:twoCellAnchor>
    <xdr:from>
      <xdr:col>2</xdr:col>
      <xdr:colOff>130175</xdr:colOff>
      <xdr:row>21</xdr:row>
      <xdr:rowOff>198536</xdr:rowOff>
    </xdr:from>
    <xdr:to>
      <xdr:col>2</xdr:col>
      <xdr:colOff>1670050</xdr:colOff>
      <xdr:row>21</xdr:row>
      <xdr:rowOff>1130565</xdr:rowOff>
    </xdr:to>
    <xdr:pic>
      <xdr:nvPicPr>
        <xdr:cNvPr id="132" name="Slika 131">
          <a:extLst>
            <a:ext uri="{FF2B5EF4-FFF2-40B4-BE49-F238E27FC236}">
              <a16:creationId xmlns:a16="http://schemas.microsoft.com/office/drawing/2014/main" id="{5E530AF1-9656-442C-8BED-AAF76650F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71550" y="30138786"/>
          <a:ext cx="1539875" cy="932029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17</xdr:row>
      <xdr:rowOff>400879</xdr:rowOff>
    </xdr:from>
    <xdr:to>
      <xdr:col>2</xdr:col>
      <xdr:colOff>1654175</xdr:colOff>
      <xdr:row>17</xdr:row>
      <xdr:rowOff>946303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9BA4BAE0-ABF7-4C33-B9D2-851711E3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889000" y="165596129"/>
          <a:ext cx="1606550" cy="545424"/>
        </a:xfrm>
        <a:prstGeom prst="rect">
          <a:avLst/>
        </a:prstGeom>
      </xdr:spPr>
    </xdr:pic>
    <xdr:clientData/>
  </xdr:twoCellAnchor>
  <xdr:twoCellAnchor>
    <xdr:from>
      <xdr:col>2</xdr:col>
      <xdr:colOff>158750</xdr:colOff>
      <xdr:row>76</xdr:row>
      <xdr:rowOff>190499</xdr:rowOff>
    </xdr:from>
    <xdr:to>
      <xdr:col>2</xdr:col>
      <xdr:colOff>1670652</xdr:colOff>
      <xdr:row>76</xdr:row>
      <xdr:rowOff>1006705</xdr:rowOff>
    </xdr:to>
    <xdr:pic>
      <xdr:nvPicPr>
        <xdr:cNvPr id="54" name="Slika 53">
          <a:extLst>
            <a:ext uri="{FF2B5EF4-FFF2-40B4-BE49-F238E27FC236}">
              <a16:creationId xmlns:a16="http://schemas.microsoft.com/office/drawing/2014/main" id="{AF379EC2-ADA8-4681-9D31-1B5BEED57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00125" y="58070749"/>
          <a:ext cx="1511902" cy="816206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138</xdr:row>
      <xdr:rowOff>63500</xdr:rowOff>
    </xdr:from>
    <xdr:to>
      <xdr:col>2</xdr:col>
      <xdr:colOff>1528086</xdr:colOff>
      <xdr:row>138</xdr:row>
      <xdr:rowOff>1133746</xdr:rowOff>
    </xdr:to>
    <xdr:pic>
      <xdr:nvPicPr>
        <xdr:cNvPr id="74" name="Slika 73">
          <a:extLst>
            <a:ext uri="{FF2B5EF4-FFF2-40B4-BE49-F238E27FC236}">
              <a16:creationId xmlns:a16="http://schemas.microsoft.com/office/drawing/2014/main" id="{F50623F6-24A9-41EF-9BA7-BC23B0E8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968375" y="134143750"/>
          <a:ext cx="1401086" cy="1070246"/>
        </a:xfrm>
        <a:prstGeom prst="rect">
          <a:avLst/>
        </a:prstGeom>
      </xdr:spPr>
    </xdr:pic>
    <xdr:clientData/>
  </xdr:twoCellAnchor>
  <xdr:twoCellAnchor>
    <xdr:from>
      <xdr:col>2</xdr:col>
      <xdr:colOff>225425</xdr:colOff>
      <xdr:row>162</xdr:row>
      <xdr:rowOff>101600</xdr:rowOff>
    </xdr:from>
    <xdr:to>
      <xdr:col>2</xdr:col>
      <xdr:colOff>1459657</xdr:colOff>
      <xdr:row>162</xdr:row>
      <xdr:rowOff>1149645</xdr:rowOff>
    </xdr:to>
    <xdr:pic>
      <xdr:nvPicPr>
        <xdr:cNvPr id="133" name="Slika 132">
          <a:extLst>
            <a:ext uri="{FF2B5EF4-FFF2-40B4-BE49-F238E27FC236}">
              <a16:creationId xmlns:a16="http://schemas.microsoft.com/office/drawing/2014/main" id="{F331EC72-3EF8-436C-B64A-9D22C796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066800" y="163391850"/>
          <a:ext cx="1234232" cy="1048045"/>
        </a:xfrm>
        <a:prstGeom prst="rect">
          <a:avLst/>
        </a:prstGeom>
      </xdr:spPr>
    </xdr:pic>
    <xdr:clientData/>
  </xdr:twoCellAnchor>
  <xdr:twoCellAnchor>
    <xdr:from>
      <xdr:col>2</xdr:col>
      <xdr:colOff>349250</xdr:colOff>
      <xdr:row>161</xdr:row>
      <xdr:rowOff>60325</xdr:rowOff>
    </xdr:from>
    <xdr:to>
      <xdr:col>2</xdr:col>
      <xdr:colOff>1506042</xdr:colOff>
      <xdr:row>161</xdr:row>
      <xdr:rowOff>1232107</xdr:rowOff>
    </xdr:to>
    <xdr:pic>
      <xdr:nvPicPr>
        <xdr:cNvPr id="134" name="Slika 133">
          <a:extLst>
            <a:ext uri="{FF2B5EF4-FFF2-40B4-BE49-F238E27FC236}">
              <a16:creationId xmlns:a16="http://schemas.microsoft.com/office/drawing/2014/main" id="{02200DDD-00DC-4378-97F3-1DCE8D96B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190625" y="162080575"/>
          <a:ext cx="1156792" cy="1171782"/>
        </a:xfrm>
        <a:prstGeom prst="rect">
          <a:avLst/>
        </a:prstGeom>
      </xdr:spPr>
    </xdr:pic>
    <xdr:clientData/>
  </xdr:twoCellAnchor>
  <xdr:twoCellAnchor>
    <xdr:from>
      <xdr:col>2</xdr:col>
      <xdr:colOff>111126</xdr:colOff>
      <xdr:row>155</xdr:row>
      <xdr:rowOff>0</xdr:rowOff>
    </xdr:from>
    <xdr:to>
      <xdr:col>2</xdr:col>
      <xdr:colOff>1508126</xdr:colOff>
      <xdr:row>155</xdr:row>
      <xdr:rowOff>0</xdr:rowOff>
    </xdr:to>
    <xdr:pic>
      <xdr:nvPicPr>
        <xdr:cNvPr id="128" name="Slika 127">
          <a:extLst>
            <a:ext uri="{FF2B5EF4-FFF2-40B4-BE49-F238E27FC236}">
              <a16:creationId xmlns:a16="http://schemas.microsoft.com/office/drawing/2014/main" id="{B2CBCF87-9522-4FB1-B4CD-353024E17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52501" y="154099506"/>
          <a:ext cx="1397000" cy="666082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674</xdr:row>
      <xdr:rowOff>11211</xdr:rowOff>
    </xdr:from>
    <xdr:to>
      <xdr:col>2</xdr:col>
      <xdr:colOff>1603375</xdr:colOff>
      <xdr:row>677</xdr:row>
      <xdr:rowOff>133615</xdr:rowOff>
    </xdr:to>
    <xdr:pic>
      <xdr:nvPicPr>
        <xdr:cNvPr id="136" name="Slika 135">
          <a:extLst>
            <a:ext uri="{FF2B5EF4-FFF2-40B4-BE49-F238E27FC236}">
              <a16:creationId xmlns:a16="http://schemas.microsoft.com/office/drawing/2014/main" id="{D5D8F2FC-EF58-49AB-9966-7F1368696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04875" y="170476961"/>
          <a:ext cx="1539875" cy="932029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674</xdr:row>
      <xdr:rowOff>11211</xdr:rowOff>
    </xdr:from>
    <xdr:to>
      <xdr:col>2</xdr:col>
      <xdr:colOff>1603375</xdr:colOff>
      <xdr:row>677</xdr:row>
      <xdr:rowOff>133615</xdr:rowOff>
    </xdr:to>
    <xdr:pic>
      <xdr:nvPicPr>
        <xdr:cNvPr id="137" name="Slika 136">
          <a:extLst>
            <a:ext uri="{FF2B5EF4-FFF2-40B4-BE49-F238E27FC236}">
              <a16:creationId xmlns:a16="http://schemas.microsoft.com/office/drawing/2014/main" id="{999E0553-9B9A-4EE1-AF64-EE4CBF1E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04875" y="170476961"/>
          <a:ext cx="1539875" cy="932029"/>
        </a:xfrm>
        <a:prstGeom prst="rect">
          <a:avLst/>
        </a:prstGeom>
      </xdr:spPr>
    </xdr:pic>
    <xdr:clientData/>
  </xdr:twoCellAnchor>
  <xdr:twoCellAnchor>
    <xdr:from>
      <xdr:col>2</xdr:col>
      <xdr:colOff>47625</xdr:colOff>
      <xdr:row>22</xdr:row>
      <xdr:rowOff>0</xdr:rowOff>
    </xdr:from>
    <xdr:to>
      <xdr:col>2</xdr:col>
      <xdr:colOff>1627081</xdr:colOff>
      <xdr:row>22</xdr:row>
      <xdr:rowOff>1063625</xdr:rowOff>
    </xdr:to>
    <xdr:pic>
      <xdr:nvPicPr>
        <xdr:cNvPr id="124" name="Slika 123">
          <a:extLst>
            <a:ext uri="{FF2B5EF4-FFF2-40B4-BE49-F238E27FC236}">
              <a16:creationId xmlns:a16="http://schemas.microsoft.com/office/drawing/2014/main" id="{BE3A5299-FF20-4F59-92B1-739D59D90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889000" y="171545250"/>
          <a:ext cx="1579456" cy="1063625"/>
        </a:xfrm>
        <a:prstGeom prst="rect">
          <a:avLst/>
        </a:prstGeom>
      </xdr:spPr>
    </xdr:pic>
    <xdr:clientData/>
  </xdr:twoCellAnchor>
  <xdr:twoCellAnchor>
    <xdr:from>
      <xdr:col>2</xdr:col>
      <xdr:colOff>31750</xdr:colOff>
      <xdr:row>23</xdr:row>
      <xdr:rowOff>1</xdr:rowOff>
    </xdr:from>
    <xdr:to>
      <xdr:col>2</xdr:col>
      <xdr:colOff>1641475</xdr:colOff>
      <xdr:row>23</xdr:row>
      <xdr:rowOff>848941</xdr:rowOff>
    </xdr:to>
    <xdr:pic>
      <xdr:nvPicPr>
        <xdr:cNvPr id="135" name="Slika 134">
          <a:extLst>
            <a:ext uri="{FF2B5EF4-FFF2-40B4-BE49-F238E27FC236}">
              <a16:creationId xmlns:a16="http://schemas.microsoft.com/office/drawing/2014/main" id="{8C7756A2-E0CB-4F17-9AD4-A067C1F7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873125" y="172815251"/>
          <a:ext cx="1609725" cy="848940"/>
        </a:xfrm>
        <a:prstGeom prst="rect">
          <a:avLst/>
        </a:prstGeom>
      </xdr:spPr>
    </xdr:pic>
    <xdr:clientData/>
  </xdr:twoCellAnchor>
  <xdr:twoCellAnchor>
    <xdr:from>
      <xdr:col>2</xdr:col>
      <xdr:colOff>158750</xdr:colOff>
      <xdr:row>154</xdr:row>
      <xdr:rowOff>317500</xdr:rowOff>
    </xdr:from>
    <xdr:to>
      <xdr:col>2</xdr:col>
      <xdr:colOff>1562100</xdr:colOff>
      <xdr:row>154</xdr:row>
      <xdr:rowOff>983582</xdr:rowOff>
    </xdr:to>
    <xdr:pic>
      <xdr:nvPicPr>
        <xdr:cNvPr id="139" name="Slika 138">
          <a:extLst>
            <a:ext uri="{FF2B5EF4-FFF2-40B4-BE49-F238E27FC236}">
              <a16:creationId xmlns:a16="http://schemas.microsoft.com/office/drawing/2014/main" id="{886E7B4B-F833-43F4-88FC-BC3410900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000125" y="136302750"/>
          <a:ext cx="1403350" cy="666082"/>
        </a:xfrm>
        <a:prstGeom prst="rect">
          <a:avLst/>
        </a:prstGeom>
      </xdr:spPr>
    </xdr:pic>
    <xdr:clientData/>
  </xdr:twoCellAnchor>
  <xdr:twoCellAnchor>
    <xdr:from>
      <xdr:col>2</xdr:col>
      <xdr:colOff>254000</xdr:colOff>
      <xdr:row>20</xdr:row>
      <xdr:rowOff>111125</xdr:rowOff>
    </xdr:from>
    <xdr:to>
      <xdr:col>2</xdr:col>
      <xdr:colOff>1511300</xdr:colOff>
      <xdr:row>20</xdr:row>
      <xdr:rowOff>1054873</xdr:rowOff>
    </xdr:to>
    <xdr:pic>
      <xdr:nvPicPr>
        <xdr:cNvPr id="142" name="Slika 141">
          <a:extLst>
            <a:ext uri="{FF2B5EF4-FFF2-40B4-BE49-F238E27FC236}">
              <a16:creationId xmlns:a16="http://schemas.microsoft.com/office/drawing/2014/main" id="{E4CEFF27-9406-401B-B479-9BADACD2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095375" y="169116375"/>
          <a:ext cx="1257300" cy="943748"/>
        </a:xfrm>
        <a:prstGeom prst="rect">
          <a:avLst/>
        </a:prstGeom>
      </xdr:spPr>
    </xdr:pic>
    <xdr:clientData/>
  </xdr:twoCellAnchor>
  <xdr:twoCellAnchor>
    <xdr:from>
      <xdr:col>2</xdr:col>
      <xdr:colOff>142421</xdr:colOff>
      <xdr:row>89</xdr:row>
      <xdr:rowOff>210457</xdr:rowOff>
    </xdr:from>
    <xdr:to>
      <xdr:col>2</xdr:col>
      <xdr:colOff>1642728</xdr:colOff>
      <xdr:row>89</xdr:row>
      <xdr:rowOff>949325</xdr:rowOff>
    </xdr:to>
    <xdr:pic>
      <xdr:nvPicPr>
        <xdr:cNvPr id="138" name="Slika 137">
          <a:extLst>
            <a:ext uri="{FF2B5EF4-FFF2-40B4-BE49-F238E27FC236}">
              <a16:creationId xmlns:a16="http://schemas.microsoft.com/office/drawing/2014/main" id="{00702B74-BFA2-4A73-A648-B39173218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986064" y="64898814"/>
          <a:ext cx="1500307" cy="738868"/>
        </a:xfrm>
        <a:prstGeom prst="rect">
          <a:avLst/>
        </a:prstGeom>
      </xdr:spPr>
    </xdr:pic>
    <xdr:clientData/>
  </xdr:twoCellAnchor>
  <xdr:twoCellAnchor>
    <xdr:from>
      <xdr:col>2</xdr:col>
      <xdr:colOff>136071</xdr:colOff>
      <xdr:row>90</xdr:row>
      <xdr:rowOff>87993</xdr:rowOff>
    </xdr:from>
    <xdr:to>
      <xdr:col>2</xdr:col>
      <xdr:colOff>1560769</xdr:colOff>
      <xdr:row>90</xdr:row>
      <xdr:rowOff>1132568</xdr:rowOff>
    </xdr:to>
    <xdr:pic>
      <xdr:nvPicPr>
        <xdr:cNvPr id="145" name="Slika 144">
          <a:extLst>
            <a:ext uri="{FF2B5EF4-FFF2-40B4-BE49-F238E27FC236}">
              <a16:creationId xmlns:a16="http://schemas.microsoft.com/office/drawing/2014/main" id="{F8B966FB-A891-456B-9055-4BCA5553C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979714" y="66041814"/>
          <a:ext cx="1424698" cy="1044575"/>
        </a:xfrm>
        <a:prstGeom prst="rect">
          <a:avLst/>
        </a:prstGeom>
      </xdr:spPr>
    </xdr:pic>
    <xdr:clientData/>
  </xdr:twoCellAnchor>
  <xdr:twoCellAnchor>
    <xdr:from>
      <xdr:col>2</xdr:col>
      <xdr:colOff>60780</xdr:colOff>
      <xdr:row>91</xdr:row>
      <xdr:rowOff>285750</xdr:rowOff>
    </xdr:from>
    <xdr:to>
      <xdr:col>2</xdr:col>
      <xdr:colOff>1642426</xdr:colOff>
      <xdr:row>91</xdr:row>
      <xdr:rowOff>942068</xdr:rowOff>
    </xdr:to>
    <xdr:pic>
      <xdr:nvPicPr>
        <xdr:cNvPr id="146" name="Slika 145">
          <a:extLst>
            <a:ext uri="{FF2B5EF4-FFF2-40B4-BE49-F238E27FC236}">
              <a16:creationId xmlns:a16="http://schemas.microsoft.com/office/drawing/2014/main" id="{A690F3D2-27B8-4E36-A57D-AA10E32B3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904423" y="67505036"/>
          <a:ext cx="1581646" cy="656318"/>
        </a:xfrm>
        <a:prstGeom prst="rect">
          <a:avLst/>
        </a:prstGeom>
      </xdr:spPr>
    </xdr:pic>
    <xdr:clientData/>
  </xdr:twoCellAnchor>
  <xdr:twoCellAnchor>
    <xdr:from>
      <xdr:col>2</xdr:col>
      <xdr:colOff>63500</xdr:colOff>
      <xdr:row>92</xdr:row>
      <xdr:rowOff>241299</xdr:rowOff>
    </xdr:from>
    <xdr:to>
      <xdr:col>2</xdr:col>
      <xdr:colOff>1559802</xdr:colOff>
      <xdr:row>92</xdr:row>
      <xdr:rowOff>962138</xdr:rowOff>
    </xdr:to>
    <xdr:pic>
      <xdr:nvPicPr>
        <xdr:cNvPr id="141" name="Slika 140">
          <a:extLst>
            <a:ext uri="{FF2B5EF4-FFF2-40B4-BE49-F238E27FC236}">
              <a16:creationId xmlns:a16="http://schemas.microsoft.com/office/drawing/2014/main" id="{F2A710F8-1395-442E-A52B-451080E7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904875" y="68916549"/>
          <a:ext cx="1496302" cy="720839"/>
        </a:xfrm>
        <a:prstGeom prst="rect">
          <a:avLst/>
        </a:prstGeom>
      </xdr:spPr>
    </xdr:pic>
    <xdr:clientData/>
  </xdr:twoCellAnchor>
  <xdr:twoCellAnchor>
    <xdr:from>
      <xdr:col>2</xdr:col>
      <xdr:colOff>74083</xdr:colOff>
      <xdr:row>108</xdr:row>
      <xdr:rowOff>84666</xdr:rowOff>
    </xdr:from>
    <xdr:to>
      <xdr:col>2</xdr:col>
      <xdr:colOff>1559514</xdr:colOff>
      <xdr:row>108</xdr:row>
      <xdr:rowOff>1005417</xdr:rowOff>
    </xdr:to>
    <xdr:pic>
      <xdr:nvPicPr>
        <xdr:cNvPr id="86" name="Slika 85">
          <a:extLst>
            <a:ext uri="{FF2B5EF4-FFF2-40B4-BE49-F238E27FC236}">
              <a16:creationId xmlns:a16="http://schemas.microsoft.com/office/drawing/2014/main" id="{C2410DC7-E543-40FE-97C0-2115018F7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185333" y="96424749"/>
          <a:ext cx="1485431" cy="920751"/>
        </a:xfrm>
        <a:prstGeom prst="rect">
          <a:avLst/>
        </a:prstGeom>
      </xdr:spPr>
    </xdr:pic>
    <xdr:clientData/>
  </xdr:twoCellAnchor>
  <xdr:twoCellAnchor>
    <xdr:from>
      <xdr:col>2</xdr:col>
      <xdr:colOff>52917</xdr:colOff>
      <xdr:row>109</xdr:row>
      <xdr:rowOff>74083</xdr:rowOff>
    </xdr:from>
    <xdr:to>
      <xdr:col>2</xdr:col>
      <xdr:colOff>1614832</xdr:colOff>
      <xdr:row>109</xdr:row>
      <xdr:rowOff>1153584</xdr:rowOff>
    </xdr:to>
    <xdr:pic>
      <xdr:nvPicPr>
        <xdr:cNvPr id="87" name="Slika 86">
          <a:extLst>
            <a:ext uri="{FF2B5EF4-FFF2-40B4-BE49-F238E27FC236}">
              <a16:creationId xmlns:a16="http://schemas.microsoft.com/office/drawing/2014/main" id="{F62FF6C3-F657-4BE4-B0B8-CD819ED8B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164167" y="97684166"/>
          <a:ext cx="1561915" cy="1079501"/>
        </a:xfrm>
        <a:prstGeom prst="rect">
          <a:avLst/>
        </a:prstGeom>
      </xdr:spPr>
    </xdr:pic>
    <xdr:clientData/>
  </xdr:twoCellAnchor>
  <xdr:twoCellAnchor>
    <xdr:from>
      <xdr:col>2</xdr:col>
      <xdr:colOff>116417</xdr:colOff>
      <xdr:row>110</xdr:row>
      <xdr:rowOff>137584</xdr:rowOff>
    </xdr:from>
    <xdr:to>
      <xdr:col>2</xdr:col>
      <xdr:colOff>1566333</xdr:colOff>
      <xdr:row>110</xdr:row>
      <xdr:rowOff>1085471</xdr:rowOff>
    </xdr:to>
    <xdr:pic>
      <xdr:nvPicPr>
        <xdr:cNvPr id="92" name="Slika 91">
          <a:extLst>
            <a:ext uri="{FF2B5EF4-FFF2-40B4-BE49-F238E27FC236}">
              <a16:creationId xmlns:a16="http://schemas.microsoft.com/office/drawing/2014/main" id="{B11931C9-4BBF-4D2D-BA44-0EE14636A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227667" y="99017667"/>
          <a:ext cx="1449916" cy="947887"/>
        </a:xfrm>
        <a:prstGeom prst="rect">
          <a:avLst/>
        </a:prstGeom>
      </xdr:spPr>
    </xdr:pic>
    <xdr:clientData/>
  </xdr:twoCellAnchor>
  <xdr:twoCellAnchor>
    <xdr:from>
      <xdr:col>2</xdr:col>
      <xdr:colOff>201083</xdr:colOff>
      <xdr:row>111</xdr:row>
      <xdr:rowOff>222249</xdr:rowOff>
    </xdr:from>
    <xdr:to>
      <xdr:col>2</xdr:col>
      <xdr:colOff>1654530</xdr:colOff>
      <xdr:row>111</xdr:row>
      <xdr:rowOff>1100667</xdr:rowOff>
    </xdr:to>
    <xdr:pic>
      <xdr:nvPicPr>
        <xdr:cNvPr id="94" name="Slika 93">
          <a:extLst>
            <a:ext uri="{FF2B5EF4-FFF2-40B4-BE49-F238E27FC236}">
              <a16:creationId xmlns:a16="http://schemas.microsoft.com/office/drawing/2014/main" id="{F14AEB0A-918E-407B-88A4-9A86CC9AD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312333" y="100372332"/>
          <a:ext cx="1453447" cy="878418"/>
        </a:xfrm>
        <a:prstGeom prst="rect">
          <a:avLst/>
        </a:prstGeom>
      </xdr:spPr>
    </xdr:pic>
    <xdr:clientData/>
  </xdr:twoCellAnchor>
  <xdr:twoCellAnchor>
    <xdr:from>
      <xdr:col>2</xdr:col>
      <xdr:colOff>127000</xdr:colOff>
      <xdr:row>71</xdr:row>
      <xdr:rowOff>0</xdr:rowOff>
    </xdr:from>
    <xdr:to>
      <xdr:col>2</xdr:col>
      <xdr:colOff>1400209</xdr:colOff>
      <xdr:row>71</xdr:row>
      <xdr:rowOff>1163172</xdr:rowOff>
    </xdr:to>
    <xdr:pic>
      <xdr:nvPicPr>
        <xdr:cNvPr id="29" name="Slika 85">
          <a:extLst>
            <a:ext uri="{FF2B5EF4-FFF2-40B4-BE49-F238E27FC236}">
              <a16:creationId xmlns:a16="http://schemas.microsoft.com/office/drawing/2014/main" id="{E5877341-5548-4639-BFF5-99E749A62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44600" y="66649600"/>
          <a:ext cx="1273209" cy="1163172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72</xdr:row>
      <xdr:rowOff>0</xdr:rowOff>
    </xdr:from>
    <xdr:to>
      <xdr:col>2</xdr:col>
      <xdr:colOff>1574118</xdr:colOff>
      <xdr:row>72</xdr:row>
      <xdr:rowOff>1238222</xdr:rowOff>
    </xdr:to>
    <xdr:pic>
      <xdr:nvPicPr>
        <xdr:cNvPr id="34" name="Slika 86">
          <a:extLst>
            <a:ext uri="{FF2B5EF4-FFF2-40B4-BE49-F238E27FC236}">
              <a16:creationId xmlns:a16="http://schemas.microsoft.com/office/drawing/2014/main" id="{50A308FA-B114-4DEC-BE52-9C539483B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7600" y="67919600"/>
          <a:ext cx="1574118" cy="1238222"/>
        </a:xfrm>
        <a:prstGeom prst="rect">
          <a:avLst/>
        </a:prstGeom>
      </xdr:spPr>
    </xdr:pic>
    <xdr:clientData/>
  </xdr:twoCellAnchor>
  <xdr:twoCellAnchor>
    <xdr:from>
      <xdr:col>2</xdr:col>
      <xdr:colOff>203200</xdr:colOff>
      <xdr:row>74</xdr:row>
      <xdr:rowOff>114300</xdr:rowOff>
    </xdr:from>
    <xdr:to>
      <xdr:col>2</xdr:col>
      <xdr:colOff>1441817</xdr:colOff>
      <xdr:row>74</xdr:row>
      <xdr:rowOff>1199787</xdr:rowOff>
    </xdr:to>
    <xdr:pic>
      <xdr:nvPicPr>
        <xdr:cNvPr id="36" name="Slika 91">
          <a:extLst>
            <a:ext uri="{FF2B5EF4-FFF2-40B4-BE49-F238E27FC236}">
              <a16:creationId xmlns:a16="http://schemas.microsoft.com/office/drawing/2014/main" id="{7AE81E03-EB72-459F-82D5-5488EC5DFA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0800" y="70573900"/>
          <a:ext cx="1238617" cy="1085487"/>
        </a:xfrm>
        <a:prstGeom prst="rect">
          <a:avLst/>
        </a:prstGeom>
      </xdr:spPr>
    </xdr:pic>
    <xdr:clientData/>
  </xdr:twoCellAnchor>
  <xdr:twoCellAnchor>
    <xdr:from>
      <xdr:col>2</xdr:col>
      <xdr:colOff>50800</xdr:colOff>
      <xdr:row>75</xdr:row>
      <xdr:rowOff>203200</xdr:rowOff>
    </xdr:from>
    <xdr:to>
      <xdr:col>2</xdr:col>
      <xdr:colOff>1510740</xdr:colOff>
      <xdr:row>75</xdr:row>
      <xdr:rowOff>1168513</xdr:rowOff>
    </xdr:to>
    <xdr:pic>
      <xdr:nvPicPr>
        <xdr:cNvPr id="140" name="Slika 93">
          <a:extLst>
            <a:ext uri="{FF2B5EF4-FFF2-40B4-BE49-F238E27FC236}">
              <a16:creationId xmlns:a16="http://schemas.microsoft.com/office/drawing/2014/main" id="{76FE9E29-E2E6-41CA-B87E-2D7035F70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68400" y="71932800"/>
          <a:ext cx="1459940" cy="965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0" tint="-4.9989318521683403E-2"/>
  </sheetPr>
  <dimension ref="B2:I35"/>
  <sheetViews>
    <sheetView showGridLines="0" showRowColHeaders="0" tabSelected="1" zoomScale="93" zoomScaleNormal="93" workbookViewId="0">
      <selection activeCell="E6" sqref="E6:G6"/>
    </sheetView>
  </sheetViews>
  <sheetFormatPr defaultColWidth="11" defaultRowHeight="15.5"/>
  <cols>
    <col min="1" max="1" width="2.5" customWidth="1"/>
    <col min="2" max="2" width="16.33203125" customWidth="1"/>
    <col min="3" max="3" width="15.08203125" bestFit="1" customWidth="1"/>
    <col min="4" max="4" width="15.5" bestFit="1" customWidth="1"/>
    <col min="5" max="5" width="11.5" customWidth="1"/>
    <col min="6" max="6" width="9.75" customWidth="1"/>
    <col min="7" max="7" width="20.08203125" customWidth="1"/>
  </cols>
  <sheetData>
    <row r="2" spans="2:9">
      <c r="F2" s="98" t="s">
        <v>2357</v>
      </c>
    </row>
    <row r="3" spans="2:9">
      <c r="F3" t="s">
        <v>42</v>
      </c>
    </row>
    <row r="5" spans="2:9" ht="16" thickBot="1">
      <c r="E5" t="s">
        <v>43</v>
      </c>
    </row>
    <row r="6" spans="2:9" ht="65.25" customHeight="1" thickBot="1">
      <c r="B6" s="18" t="s">
        <v>49</v>
      </c>
      <c r="E6" s="358"/>
      <c r="F6" s="359"/>
      <c r="G6" s="360"/>
    </row>
    <row r="7" spans="2:9" ht="16" thickBot="1">
      <c r="E7" t="s">
        <v>44</v>
      </c>
    </row>
    <row r="8" spans="2:9">
      <c r="E8" s="361"/>
      <c r="F8" s="362"/>
      <c r="G8" s="363"/>
    </row>
    <row r="9" spans="2:9">
      <c r="E9" s="364"/>
      <c r="F9" s="365"/>
      <c r="G9" s="366"/>
    </row>
    <row r="10" spans="2:9">
      <c r="E10" s="364"/>
      <c r="F10" s="365"/>
      <c r="G10" s="366"/>
    </row>
    <row r="11" spans="2:9" ht="16" thickBot="1">
      <c r="E11" s="367"/>
      <c r="F11" s="368"/>
      <c r="G11" s="369"/>
    </row>
    <row r="12" spans="2:9" ht="16" thickBot="1">
      <c r="B12" t="s">
        <v>35</v>
      </c>
      <c r="C12" s="319"/>
      <c r="D12" s="10" t="s">
        <v>36</v>
      </c>
    </row>
    <row r="15" spans="2:9" ht="16" thickBot="1">
      <c r="C15" s="11"/>
      <c r="D15" s="11"/>
      <c r="E15" s="121" t="s">
        <v>37</v>
      </c>
      <c r="F15" s="121" t="s">
        <v>175</v>
      </c>
      <c r="G15" s="11" t="s">
        <v>0</v>
      </c>
      <c r="H15" s="120" t="s">
        <v>172</v>
      </c>
      <c r="I15" s="120"/>
    </row>
    <row r="16" spans="2:9" s="9" customFormat="1" ht="23.15" customHeight="1" thickBot="1">
      <c r="C16" s="15"/>
      <c r="D16" s="16" t="s">
        <v>38</v>
      </c>
      <c r="E16" s="15">
        <f>SUM('SIMPL PLYWOOD'!AE6:AQ6)</f>
        <v>0</v>
      </c>
      <c r="F16" s="122">
        <f>'SIMPL PLYWOOD'!AE3</f>
        <v>0</v>
      </c>
      <c r="G16" s="17">
        <f>'SIMPL PLYWOOD'!$AE$1</f>
        <v>0</v>
      </c>
      <c r="H16" s="15">
        <f>'SIMPL PLYWOOD'!BE6</f>
        <v>0</v>
      </c>
      <c r="I16" s="15"/>
    </row>
    <row r="17" spans="2:9" s="9" customFormat="1" ht="23.15" customHeight="1">
      <c r="D17" s="14" t="s">
        <v>39</v>
      </c>
      <c r="E17" s="9">
        <f>SUM(E16:E16)</f>
        <v>0</v>
      </c>
      <c r="F17" s="123">
        <f>SUM(F16:F16)</f>
        <v>0</v>
      </c>
      <c r="G17" s="13">
        <f>SUM(G16:G16)</f>
        <v>0</v>
      </c>
      <c r="H17" s="9">
        <f>SUM(H16:H16)</f>
        <v>0</v>
      </c>
    </row>
    <row r="18" spans="2:9" s="9" customFormat="1" ht="23.15" customHeight="1" thickBot="1">
      <c r="D18" s="12" t="str">
        <f>"DISCOUNT "&amp;C12&amp;" %"</f>
        <v>DISCOUNT  %</v>
      </c>
      <c r="G18" s="13">
        <f>SUM(G16:G16)*C12/100</f>
        <v>0</v>
      </c>
    </row>
    <row r="19" spans="2:9" s="9" customFormat="1" ht="23.15" customHeight="1" thickBot="1">
      <c r="C19" s="316"/>
      <c r="D19" s="317" t="s">
        <v>40</v>
      </c>
      <c r="E19" s="317"/>
      <c r="F19" s="317"/>
      <c r="G19" s="315">
        <f>G17-G18</f>
        <v>0</v>
      </c>
      <c r="H19" s="317"/>
      <c r="I19" s="318"/>
    </row>
    <row r="23" spans="2:9">
      <c r="B23" t="s">
        <v>67</v>
      </c>
    </row>
    <row r="24" spans="2:9">
      <c r="B24" t="s">
        <v>68</v>
      </c>
    </row>
    <row r="26" spans="2:9">
      <c r="B26" t="s">
        <v>69</v>
      </c>
    </row>
    <row r="28" spans="2:9">
      <c r="B28" t="s">
        <v>70</v>
      </c>
    </row>
    <row r="30" spans="2:9">
      <c r="B30" t="s">
        <v>67</v>
      </c>
    </row>
    <row r="31" spans="2:9">
      <c r="B31" t="s">
        <v>71</v>
      </c>
    </row>
    <row r="32" spans="2:9">
      <c r="B32" t="s">
        <v>72</v>
      </c>
    </row>
    <row r="34" spans="2:2">
      <c r="B34" t="s">
        <v>73</v>
      </c>
    </row>
    <row r="35" spans="2:2">
      <c r="B35" t="s">
        <v>74</v>
      </c>
    </row>
  </sheetData>
  <sheetProtection algorithmName="SHA-512" hashValue="sG94NJWuc4F6g1xujNhoeAKKw925bnFQhmtLo+iQEvk7iW9rHl7IM5o8skLR4kxMTRyoHDeod+95QEBBKv90nQ==" saltValue="YpnLJ4lXaZ7HEzPxQSiamw==" spinCount="100000" sheet="1" objects="1" scenarios="1"/>
  <mergeCells count="2">
    <mergeCell ref="E6:G6"/>
    <mergeCell ref="E8:G11"/>
  </mergeCells>
  <phoneticPr fontId="7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>
    <tabColor theme="0" tint="-4.9989318521683403E-2"/>
    <pageSetUpPr fitToPage="1"/>
  </sheetPr>
  <dimension ref="A1:BE416"/>
  <sheetViews>
    <sheetView showGridLines="0" showRowColHeaders="0" zoomScale="50" zoomScaleNormal="50" zoomScalePageLayoutView="75" workbookViewId="0">
      <pane ySplit="7" topLeftCell="A8" activePane="bottomLeft" state="frozen"/>
      <selection activeCell="Q1" sqref="Q1"/>
      <selection pane="bottomLeft" activeCell="AE18" sqref="AE18"/>
    </sheetView>
  </sheetViews>
  <sheetFormatPr defaultColWidth="11" defaultRowHeight="21"/>
  <cols>
    <col min="2" max="2" width="3.58203125" style="158" customWidth="1"/>
    <col min="3" max="3" width="22.08203125" customWidth="1"/>
    <col min="4" max="4" width="15.58203125" style="293" customWidth="1"/>
    <col min="5" max="5" width="7.58203125" style="46" hidden="1" customWidth="1"/>
    <col min="6" max="6" width="6.5" style="46" hidden="1" customWidth="1"/>
    <col min="7" max="7" width="5" style="43" hidden="1" customWidth="1"/>
    <col min="8" max="8" width="4.58203125" style="43" hidden="1" customWidth="1"/>
    <col min="9" max="9" width="4.83203125" style="43" hidden="1" customWidth="1"/>
    <col min="10" max="12" width="5" style="43" hidden="1" customWidth="1"/>
    <col min="13" max="13" width="4.33203125" style="43" hidden="1" customWidth="1"/>
    <col min="14" max="15" width="5.58203125" style="43" hidden="1" customWidth="1"/>
    <col min="16" max="17" width="5" style="43" hidden="1" customWidth="1"/>
    <col min="18" max="19" width="5.25" style="43" hidden="1" customWidth="1"/>
    <col min="20" max="20" width="4.58203125" style="46" hidden="1" customWidth="1"/>
    <col min="21" max="21" width="10.08203125" style="40" customWidth="1"/>
    <col min="22" max="22" width="20.83203125" style="42" customWidth="1"/>
    <col min="23" max="23" width="10.33203125" style="42" customWidth="1"/>
    <col min="24" max="24" width="8.33203125" style="40" bestFit="1" customWidth="1"/>
    <col min="25" max="25" width="12.33203125" customWidth="1"/>
    <col min="26" max="27" width="7.75" style="174" hidden="1" customWidth="1"/>
    <col min="28" max="28" width="8.33203125" style="174" hidden="1" customWidth="1"/>
    <col min="29" max="29" width="12.58203125" customWidth="1"/>
    <col min="30" max="30" width="18.08203125" customWidth="1"/>
    <col min="31" max="31" width="14.58203125" style="9" bestFit="1" customWidth="1"/>
    <col min="32" max="43" width="12.58203125" style="9" customWidth="1"/>
    <col min="44" max="44" width="16.83203125" style="8" customWidth="1"/>
    <col min="45" max="45" width="8.33203125" style="8" customWidth="1"/>
    <col min="46" max="46" width="8" customWidth="1"/>
    <col min="47" max="48" width="11" hidden="1" customWidth="1"/>
    <col min="49" max="52" width="11" style="9" hidden="1" customWidth="1"/>
    <col min="53" max="54" width="11" hidden="1" customWidth="1"/>
    <col min="55" max="55" width="11" customWidth="1"/>
  </cols>
  <sheetData>
    <row r="1" spans="1:57" ht="23.5"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Y1" s="199"/>
      <c r="AC1" s="323"/>
      <c r="AD1" s="326" t="s">
        <v>258</v>
      </c>
      <c r="AE1" s="327">
        <f>SUM(AR$28:AR$1048576)</f>
        <v>0</v>
      </c>
      <c r="AF1" s="328" t="s">
        <v>7</v>
      </c>
      <c r="AH1" s="370" t="s">
        <v>300</v>
      </c>
      <c r="AI1" s="370"/>
      <c r="AJ1" s="370"/>
      <c r="AK1"/>
      <c r="AL1"/>
      <c r="AM1"/>
      <c r="AN1"/>
      <c r="AO1"/>
      <c r="AP1"/>
      <c r="AQ1"/>
    </row>
    <row r="2" spans="1:57" ht="24.65" customHeight="1">
      <c r="E2" s="43"/>
      <c r="F2" s="43"/>
      <c r="T2" s="43"/>
      <c r="Y2" s="199"/>
      <c r="AC2" s="322"/>
      <c r="AD2" s="201" t="s">
        <v>12</v>
      </c>
      <c r="AE2" s="202">
        <f>SUM(AE10:AQ163)</f>
        <v>0</v>
      </c>
      <c r="AF2" s="324"/>
      <c r="AH2" s="329" t="s">
        <v>301</v>
      </c>
      <c r="AI2" s="330" t="s">
        <v>302</v>
      </c>
      <c r="AJ2" s="331" t="s">
        <v>303</v>
      </c>
      <c r="AK2"/>
      <c r="AL2"/>
      <c r="AM2"/>
      <c r="AN2"/>
      <c r="AO2"/>
      <c r="AP2"/>
      <c r="AQ2"/>
    </row>
    <row r="3" spans="1:57"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Y3" s="199"/>
      <c r="Z3" s="200"/>
      <c r="AA3" s="200"/>
      <c r="AB3" s="200"/>
      <c r="AC3" s="323"/>
      <c r="AD3" s="320" t="s">
        <v>10</v>
      </c>
      <c r="AE3" s="321">
        <f>SUM(F$28:F$1048576)</f>
        <v>0</v>
      </c>
      <c r="AF3" s="325" t="s">
        <v>5</v>
      </c>
      <c r="AH3" s="333">
        <f>SUM(SUMPRODUCT($Z$9:$Z$165,AP9:AP165)+SUMPRODUCT($Z$9:$Z$165,AQ9:AQ165)+SUMPRODUCT(Z$9:$Z$165,AF9:AF165)+SUMPRODUCT($Z$9:$Z$165,AG9:AG165)+SUMPRODUCT($Z$9:$Z$165,AH9:AH165)+SUMPRODUCT($Z$9:$Z$165,AJ9:AJ165)+SUMPRODUCT($Z$9:$Z$165,AK9:AK165)+SUMPRODUCT($Z$9:$Z$165,AL9:AL165)+SUMPRODUCT($Z$9:$Z$165,AM9:AM165)+SUMPRODUCT($Z$9:$Z$165,AN9:AN165)+SUMPRODUCT($Z$9:$Z$165,AO9:AO165)+SUMPRODUCT($Z$9:$Z$165,AE9:AE165)+SUMPRODUCT($Z$9:$Z$165,AO9:AO165)+SUMPRODUCT($Z$9:$Z$165,AI9:AI165))</f>
        <v>0</v>
      </c>
      <c r="AI3" s="101">
        <f>SUM(SUMPRODUCT($AA$9:$AA$165,AP9:AP165)+SUMPRODUCT($AA$9:$AA$165,AQ9:AQ165)+SUMPRODUCT(AA$9:$AA$165,AF9:AF165)+SUMPRODUCT($AA$9:$AA$165,AG9:AG165)+SUMPRODUCT($AA$9:$AA$165,AH9:AH165)+SUMPRODUCT($AA$9:$AA$165,AJ9:AJ165)+SUMPRODUCT($AA$9:$AA$165,AK9:AK165)+SUMPRODUCT($AA$9:$AA$165,AL9:AL165)+SUMPRODUCT($AA$9:$AA$165,AM9:AM165)+SUMPRODUCT($AA$9:$AA$165,AN9:AN165)+SUMPRODUCT($AA$9:$AA$165,AO9:AO165)+SUMPRODUCT($AA$9:$AA$165,AE9:AE165)+SUMPRODUCT($AA$9:$AA$165,AO9:AO165)+SUMPRODUCT($AA$9:$AA$165,AI9:AI165))</f>
        <v>0</v>
      </c>
      <c r="AJ3" s="334">
        <f>SUM(SUMPRODUCT($AB$9:$AB$165,AP9:AP165)+SUMPRODUCT($AB$9:$AB$165,AQ9:AQ165)+SUMPRODUCT(AB$9:$AB$165,AF9:AF165)+SUMPRODUCT($AB$9:$AB$165,AG9:AG165)+SUMPRODUCT($AB$9:$AB$165,AH9:AH165)+SUMPRODUCT($AB$9:$AB$165,AJ9:AJ165)+SUMPRODUCT($AB$9:$AB$165,AK9:AK165)+SUMPRODUCT($AB$9:$AB$165,AL9:AL165)+SUMPRODUCT($AB$9:$AB$165,AM9:AM165)+SUMPRODUCT($AB$9:$AB$165,AN9:AN165)+SUMPRODUCT($AB$9:$AB$165,AO9:AO165)+SUMPRODUCT($AB$9:$AB$165,AE9:AE165)+SUMPRODUCT($AB$9:$AB$165,AO9:AO165)+SUMPRODUCT($AB$9:$AB$165,AI9:AI165))</f>
        <v>0</v>
      </c>
      <c r="AK3"/>
      <c r="AL3"/>
      <c r="AM3"/>
      <c r="AN3"/>
      <c r="AO3"/>
      <c r="AP3"/>
      <c r="AQ3" s="45"/>
    </row>
    <row r="4" spans="1:57" ht="21.5" thickBot="1">
      <c r="E4" s="43"/>
      <c r="F4" s="43"/>
      <c r="T4" s="43"/>
      <c r="AD4" s="9"/>
      <c r="AH4"/>
      <c r="AI4"/>
      <c r="AJ4"/>
      <c r="AK4"/>
      <c r="AL4" s="45"/>
      <c r="AM4"/>
      <c r="AN4"/>
      <c r="AO4"/>
      <c r="AP4" s="45"/>
      <c r="AQ4" s="45"/>
      <c r="AR4" s="348" t="s">
        <v>299</v>
      </c>
    </row>
    <row r="5" spans="1:57" ht="21.5" hidden="1" thickBot="1">
      <c r="E5" s="43"/>
      <c r="F5" s="43"/>
      <c r="T5" s="43"/>
      <c r="AR5" s="314"/>
    </row>
    <row r="6" spans="1:57" ht="26.5" thickBot="1">
      <c r="B6" s="203"/>
      <c r="D6" s="14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Z6" s="205"/>
      <c r="AA6" s="205"/>
      <c r="AB6" s="205"/>
      <c r="AD6" s="313" t="s">
        <v>286</v>
      </c>
      <c r="AE6" s="206">
        <f t="shared" ref="AE6:AQ6" si="0">SUM(G$28:G$1048576)</f>
        <v>0</v>
      </c>
      <c r="AF6" s="207">
        <f t="shared" si="0"/>
        <v>0</v>
      </c>
      <c r="AG6" s="207">
        <f t="shared" si="0"/>
        <v>0</v>
      </c>
      <c r="AH6" s="207">
        <f t="shared" si="0"/>
        <v>0</v>
      </c>
      <c r="AI6" s="207">
        <f t="shared" si="0"/>
        <v>0</v>
      </c>
      <c r="AJ6" s="207">
        <f t="shared" si="0"/>
        <v>0</v>
      </c>
      <c r="AK6" s="207">
        <f t="shared" si="0"/>
        <v>0</v>
      </c>
      <c r="AL6" s="207">
        <f t="shared" si="0"/>
        <v>0</v>
      </c>
      <c r="AM6" s="207">
        <f t="shared" si="0"/>
        <v>0</v>
      </c>
      <c r="AN6" s="207">
        <f t="shared" si="0"/>
        <v>0</v>
      </c>
      <c r="AO6" s="207">
        <f t="shared" si="0"/>
        <v>0</v>
      </c>
      <c r="AP6" s="207">
        <f t="shared" si="0"/>
        <v>0</v>
      </c>
      <c r="AQ6" s="207">
        <f t="shared" si="0"/>
        <v>0</v>
      </c>
      <c r="AR6" s="346">
        <f>SUM(AE6:AQ6)</f>
        <v>0</v>
      </c>
      <c r="AS6" s="347"/>
      <c r="AT6" s="208"/>
      <c r="BD6" s="209" t="s">
        <v>170</v>
      </c>
      <c r="BE6" s="210">
        <f>SUM(BE28:BE225)</f>
        <v>0</v>
      </c>
    </row>
    <row r="7" spans="1:57" s="9" customFormat="1" ht="56.15" customHeight="1" thickBot="1">
      <c r="B7" s="198" t="s">
        <v>8</v>
      </c>
      <c r="C7" s="15"/>
      <c r="D7" s="184" t="s">
        <v>277</v>
      </c>
      <c r="E7" s="185" t="s">
        <v>5</v>
      </c>
      <c r="F7" s="185" t="s">
        <v>6</v>
      </c>
      <c r="G7" s="186" t="s">
        <v>1</v>
      </c>
      <c r="H7" s="184" t="s">
        <v>2</v>
      </c>
      <c r="I7" s="187" t="s">
        <v>9</v>
      </c>
      <c r="J7" s="188" t="s">
        <v>41</v>
      </c>
      <c r="K7" s="189" t="s">
        <v>3</v>
      </c>
      <c r="L7" s="190" t="s">
        <v>13</v>
      </c>
      <c r="M7" s="191" t="s">
        <v>18</v>
      </c>
      <c r="N7" s="192" t="s">
        <v>168</v>
      </c>
      <c r="O7" s="193" t="s">
        <v>14</v>
      </c>
      <c r="P7" s="194" t="s">
        <v>52</v>
      </c>
      <c r="Q7" s="195" t="s">
        <v>16</v>
      </c>
      <c r="R7" s="196" t="s">
        <v>91</v>
      </c>
      <c r="S7" s="197" t="s">
        <v>92</v>
      </c>
      <c r="T7" s="185" t="s">
        <v>169</v>
      </c>
      <c r="U7" s="184" t="s">
        <v>278</v>
      </c>
      <c r="V7" s="182" t="s">
        <v>279</v>
      </c>
      <c r="W7" s="182" t="s">
        <v>280</v>
      </c>
      <c r="X7" s="182" t="s">
        <v>284</v>
      </c>
      <c r="Y7" s="182" t="s">
        <v>281</v>
      </c>
      <c r="Z7" s="183" t="s">
        <v>253</v>
      </c>
      <c r="AA7" s="183" t="s">
        <v>254</v>
      </c>
      <c r="AB7" s="183" t="s">
        <v>255</v>
      </c>
      <c r="AC7" s="182" t="s">
        <v>282</v>
      </c>
      <c r="AD7" s="182" t="s">
        <v>283</v>
      </c>
      <c r="AE7" s="301" t="s">
        <v>288</v>
      </c>
      <c r="AF7" s="138" t="s">
        <v>50</v>
      </c>
      <c r="AG7" s="302" t="s">
        <v>289</v>
      </c>
      <c r="AH7" s="303" t="s">
        <v>290</v>
      </c>
      <c r="AI7" s="304" t="s">
        <v>291</v>
      </c>
      <c r="AJ7" s="305" t="s">
        <v>292</v>
      </c>
      <c r="AK7" s="306" t="s">
        <v>293</v>
      </c>
      <c r="AL7" s="307" t="s">
        <v>287</v>
      </c>
      <c r="AM7" s="308" t="s">
        <v>294</v>
      </c>
      <c r="AN7" s="309" t="s">
        <v>295</v>
      </c>
      <c r="AO7" s="310" t="s">
        <v>298</v>
      </c>
      <c r="AP7" s="311" t="s">
        <v>296</v>
      </c>
      <c r="AQ7" s="312" t="s">
        <v>297</v>
      </c>
      <c r="AR7" s="211" t="s">
        <v>4</v>
      </c>
      <c r="AS7" s="212" t="s">
        <v>11</v>
      </c>
      <c r="AT7" s="213" t="s">
        <v>8</v>
      </c>
      <c r="AU7" s="9" t="s">
        <v>21</v>
      </c>
      <c r="AV7" s="9" t="s">
        <v>22</v>
      </c>
      <c r="AW7" s="9" t="s">
        <v>23</v>
      </c>
      <c r="AX7" s="9" t="s">
        <v>25</v>
      </c>
      <c r="AY7" s="9" t="s">
        <v>24</v>
      </c>
      <c r="AZ7" s="9" t="s">
        <v>26</v>
      </c>
      <c r="BA7" s="9" t="s">
        <v>34</v>
      </c>
      <c r="BB7" s="9" t="s">
        <v>51</v>
      </c>
      <c r="BD7" s="214" t="s">
        <v>171</v>
      </c>
      <c r="BE7" s="214" t="s">
        <v>172</v>
      </c>
    </row>
    <row r="8" spans="1:57" s="217" customFormat="1" ht="30" hidden="1" customHeight="1">
      <c r="B8" s="335"/>
      <c r="D8" s="147"/>
      <c r="E8" s="336"/>
      <c r="F8" s="336"/>
      <c r="G8" s="337"/>
      <c r="H8" s="147"/>
      <c r="I8" s="255"/>
      <c r="J8" s="255"/>
      <c r="K8" s="255"/>
      <c r="L8" s="255"/>
      <c r="M8" s="338"/>
      <c r="N8" s="338"/>
      <c r="O8" s="338"/>
      <c r="P8" s="338"/>
      <c r="Q8" s="339"/>
      <c r="R8" s="255"/>
      <c r="S8" s="339"/>
      <c r="T8" s="336"/>
      <c r="U8" s="147"/>
      <c r="V8" s="255"/>
      <c r="W8" s="255"/>
      <c r="X8" s="255"/>
      <c r="Y8" s="255"/>
      <c r="Z8" s="340"/>
      <c r="AA8" s="340"/>
      <c r="AB8" s="340"/>
      <c r="AC8" s="255"/>
      <c r="AD8" s="255"/>
      <c r="AE8" s="344" t="s">
        <v>304</v>
      </c>
      <c r="AF8" s="343" t="s">
        <v>305</v>
      </c>
      <c r="AG8" s="343" t="s">
        <v>306</v>
      </c>
      <c r="AH8" s="343" t="s">
        <v>307</v>
      </c>
      <c r="AI8" s="343" t="s">
        <v>308</v>
      </c>
      <c r="AJ8" s="343" t="s">
        <v>309</v>
      </c>
      <c r="AK8" s="343" t="s">
        <v>310</v>
      </c>
      <c r="AL8" s="343" t="s">
        <v>311</v>
      </c>
      <c r="AM8" s="343" t="s">
        <v>312</v>
      </c>
      <c r="AN8" s="343" t="s">
        <v>471</v>
      </c>
      <c r="AO8" s="343" t="s">
        <v>472</v>
      </c>
      <c r="AP8" s="343" t="s">
        <v>473</v>
      </c>
      <c r="AQ8" s="343" t="s">
        <v>474</v>
      </c>
      <c r="AR8" s="341"/>
      <c r="AS8" s="341"/>
      <c r="AT8" s="125"/>
      <c r="BD8" s="342"/>
      <c r="BE8" s="342"/>
    </row>
    <row r="9" spans="1:57" s="217" customFormat="1" ht="50.15" hidden="1" customHeight="1" thickBot="1">
      <c r="A9" s="9"/>
      <c r="B9" s="203"/>
      <c r="C9" s="215"/>
      <c r="D9" s="144"/>
      <c r="E9" s="145"/>
      <c r="F9" s="145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45"/>
      <c r="U9" s="148"/>
      <c r="V9" s="146"/>
      <c r="W9" s="146"/>
      <c r="X9" s="148"/>
      <c r="Y9" s="147"/>
      <c r="Z9" s="178"/>
      <c r="AA9" s="178"/>
      <c r="AB9" s="178"/>
      <c r="AC9" s="147"/>
      <c r="AD9" s="127" t="s">
        <v>276</v>
      </c>
      <c r="AE9" s="216"/>
      <c r="AQ9" s="9"/>
      <c r="AR9" s="218"/>
      <c r="AS9" s="218"/>
      <c r="AT9" s="219"/>
      <c r="AU9" s="9"/>
      <c r="AV9" s="9"/>
      <c r="BA9" s="9"/>
    </row>
    <row r="10" spans="1:57" s="9" customFormat="1" ht="100" hidden="1" customHeight="1">
      <c r="B10" s="220" t="s">
        <v>8</v>
      </c>
      <c r="C10" s="221"/>
      <c r="D10" s="294" t="s">
        <v>453</v>
      </c>
      <c r="E10" s="159">
        <v>1.6</v>
      </c>
      <c r="F10" s="159">
        <f t="shared" ref="F10:F16" si="1">SUM(AE10:AQ10)*E10</f>
        <v>0</v>
      </c>
      <c r="G10" s="159">
        <f t="shared" ref="G10:G16" si="2">AE10*X10</f>
        <v>0</v>
      </c>
      <c r="H10" s="159">
        <f t="shared" ref="H10:H16" si="3">AF10*X10</f>
        <v>0</v>
      </c>
      <c r="I10" s="159">
        <f t="shared" ref="I10:I16" si="4">AG10*X10</f>
        <v>0</v>
      </c>
      <c r="J10" s="159">
        <f t="shared" ref="J10:J16" si="5">AH10*X10</f>
        <v>0</v>
      </c>
      <c r="K10" s="159">
        <f t="shared" ref="K10:K16" si="6">AI10*X10</f>
        <v>0</v>
      </c>
      <c r="L10" s="159">
        <f t="shared" ref="L10:L16" si="7">AJ10*X10</f>
        <v>0</v>
      </c>
      <c r="M10" s="159">
        <f t="shared" ref="M10:M16" si="8">AK10*X10</f>
        <v>0</v>
      </c>
      <c r="N10" s="159">
        <f t="shared" ref="N10:N16" si="9">AL10*X10</f>
        <v>0</v>
      </c>
      <c r="O10" s="159">
        <f t="shared" ref="O10:O16" si="10">AM10*X10</f>
        <v>0</v>
      </c>
      <c r="P10" s="159">
        <f t="shared" ref="P10:P16" si="11">AN10*X10</f>
        <v>0</v>
      </c>
      <c r="Q10" s="159">
        <f t="shared" ref="Q10:Q16" si="12">AO10*X10</f>
        <v>0</v>
      </c>
      <c r="R10" s="159">
        <f t="shared" ref="R10:R16" si="13">AP10*X10</f>
        <v>0</v>
      </c>
      <c r="S10" s="159">
        <f t="shared" ref="S10:S16" si="14">AQ10*X10</f>
        <v>0</v>
      </c>
      <c r="T10" s="159">
        <v>5</v>
      </c>
      <c r="U10" s="160" t="s">
        <v>259</v>
      </c>
      <c r="V10" s="161" t="s">
        <v>245</v>
      </c>
      <c r="W10" s="161"/>
      <c r="X10" s="160">
        <v>5</v>
      </c>
      <c r="Y10" s="160">
        <v>0</v>
      </c>
      <c r="Z10" s="175">
        <v>15</v>
      </c>
      <c r="AA10" s="179"/>
      <c r="AB10" s="179"/>
      <c r="AC10" s="160" t="s">
        <v>252</v>
      </c>
      <c r="AD10" s="173"/>
      <c r="AE10" s="222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4"/>
      <c r="AR10" s="225">
        <f t="shared" ref="AR10:AR16" si="15">AD10*AE10+AD10*AF10+AD10*AG10+AD10*AH10+AD10*AI10+AD10*AJ10+AD10*AK10+AD10*AM10+AD10*AN10+AD10*AO10+AD10*AP10+AD10*AQ10+AD10*AL10</f>
        <v>0</v>
      </c>
      <c r="AS10" s="226" t="str">
        <f t="shared" ref="AS10:AS16" si="16">IF(SUM(AE10:AQ10)&gt;0,"Yes","No")</f>
        <v>No</v>
      </c>
      <c r="AT10" s="227" t="str">
        <f t="shared" ref="AT10:AT16" si="17">IF(B10="New","Yes","No")</f>
        <v>Yes</v>
      </c>
      <c r="AU10" s="9">
        <v>3</v>
      </c>
      <c r="AX10" s="9">
        <v>200</v>
      </c>
      <c r="AY10" s="9">
        <v>1000</v>
      </c>
      <c r="AZ10" s="9">
        <v>100</v>
      </c>
      <c r="BA10" s="9">
        <f t="shared" ref="BA10:BA16" si="18">SUM(AE10:AO10)*Y10</f>
        <v>0</v>
      </c>
      <c r="BB10" s="9">
        <v>1.0646800000000001</v>
      </c>
      <c r="BC10" s="354"/>
      <c r="BD10" s="228">
        <v>5</v>
      </c>
      <c r="BE10" s="229">
        <f t="shared" ref="BE10:BE16" si="19">BD10*SUM(AE10:AQ10)</f>
        <v>0</v>
      </c>
    </row>
    <row r="11" spans="1:57" s="217" customFormat="1" ht="100" hidden="1" customHeight="1">
      <c r="A11" s="9"/>
      <c r="B11" s="230" t="s">
        <v>8</v>
      </c>
      <c r="C11" s="9"/>
      <c r="D11" s="144" t="s">
        <v>454</v>
      </c>
      <c r="E11" s="132">
        <v>3</v>
      </c>
      <c r="F11" s="132">
        <f t="shared" si="1"/>
        <v>0</v>
      </c>
      <c r="G11" s="132">
        <f t="shared" si="2"/>
        <v>0</v>
      </c>
      <c r="H11" s="132">
        <f t="shared" si="3"/>
        <v>0</v>
      </c>
      <c r="I11" s="132">
        <f t="shared" si="4"/>
        <v>0</v>
      </c>
      <c r="J11" s="132">
        <f t="shared" si="5"/>
        <v>0</v>
      </c>
      <c r="K11" s="132">
        <f t="shared" si="6"/>
        <v>0</v>
      </c>
      <c r="L11" s="132">
        <f t="shared" si="7"/>
        <v>0</v>
      </c>
      <c r="M11" s="132">
        <f t="shared" si="8"/>
        <v>0</v>
      </c>
      <c r="N11" s="132">
        <f t="shared" si="9"/>
        <v>0</v>
      </c>
      <c r="O11" s="132">
        <f t="shared" si="10"/>
        <v>0</v>
      </c>
      <c r="P11" s="132">
        <f t="shared" si="11"/>
        <v>0</v>
      </c>
      <c r="Q11" s="132">
        <f t="shared" si="12"/>
        <v>0</v>
      </c>
      <c r="R11" s="132">
        <f t="shared" si="13"/>
        <v>0</v>
      </c>
      <c r="S11" s="132">
        <f t="shared" si="14"/>
        <v>0</v>
      </c>
      <c r="T11" s="132">
        <v>2</v>
      </c>
      <c r="U11" s="133" t="s">
        <v>178</v>
      </c>
      <c r="V11" s="134" t="s">
        <v>246</v>
      </c>
      <c r="W11" s="134"/>
      <c r="X11" s="133">
        <v>2</v>
      </c>
      <c r="Y11" s="133">
        <v>0</v>
      </c>
      <c r="Z11" s="176">
        <v>12</v>
      </c>
      <c r="AA11" s="180"/>
      <c r="AB11" s="180"/>
      <c r="AC11" s="133" t="s">
        <v>252</v>
      </c>
      <c r="AD11" s="156"/>
      <c r="AE11" s="231"/>
      <c r="AF11" s="232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4"/>
      <c r="AR11" s="235">
        <f t="shared" si="15"/>
        <v>0</v>
      </c>
      <c r="AS11" s="218" t="str">
        <f t="shared" si="16"/>
        <v>No</v>
      </c>
      <c r="AT11" s="236" t="str">
        <f t="shared" si="17"/>
        <v>Yes</v>
      </c>
      <c r="AU11" s="9">
        <v>3</v>
      </c>
      <c r="AV11" s="9"/>
      <c r="AX11" s="217">
        <v>200</v>
      </c>
      <c r="AY11" s="217">
        <v>1000</v>
      </c>
      <c r="AZ11" s="217">
        <v>100</v>
      </c>
      <c r="BA11" s="9">
        <f t="shared" si="18"/>
        <v>0</v>
      </c>
      <c r="BB11" s="217">
        <v>1.0646800000000001</v>
      </c>
      <c r="BC11" s="354"/>
      <c r="BD11" s="237">
        <v>2</v>
      </c>
      <c r="BE11" s="238">
        <f t="shared" si="19"/>
        <v>0</v>
      </c>
    </row>
    <row r="12" spans="1:57" s="9" customFormat="1" ht="100" hidden="1" customHeight="1">
      <c r="B12" s="230" t="s">
        <v>8</v>
      </c>
      <c r="D12" s="295" t="s">
        <v>455</v>
      </c>
      <c r="E12" s="163">
        <v>2.25</v>
      </c>
      <c r="F12" s="163">
        <f t="shared" si="1"/>
        <v>0</v>
      </c>
      <c r="G12" s="163">
        <f t="shared" si="2"/>
        <v>0</v>
      </c>
      <c r="H12" s="163">
        <f t="shared" si="3"/>
        <v>0</v>
      </c>
      <c r="I12" s="163">
        <f t="shared" si="4"/>
        <v>0</v>
      </c>
      <c r="J12" s="163">
        <f t="shared" si="5"/>
        <v>0</v>
      </c>
      <c r="K12" s="163">
        <f t="shared" si="6"/>
        <v>0</v>
      </c>
      <c r="L12" s="163">
        <f t="shared" si="7"/>
        <v>0</v>
      </c>
      <c r="M12" s="163">
        <f t="shared" si="8"/>
        <v>0</v>
      </c>
      <c r="N12" s="163">
        <f t="shared" si="9"/>
        <v>0</v>
      </c>
      <c r="O12" s="163">
        <f t="shared" si="10"/>
        <v>0</v>
      </c>
      <c r="P12" s="163">
        <f t="shared" si="11"/>
        <v>0</v>
      </c>
      <c r="Q12" s="163">
        <f t="shared" si="12"/>
        <v>0</v>
      </c>
      <c r="R12" s="163">
        <f t="shared" si="13"/>
        <v>0</v>
      </c>
      <c r="S12" s="163">
        <f t="shared" si="14"/>
        <v>0</v>
      </c>
      <c r="T12" s="163">
        <v>1</v>
      </c>
      <c r="U12" s="164" t="s">
        <v>178</v>
      </c>
      <c r="V12" s="165" t="s">
        <v>247</v>
      </c>
      <c r="W12" s="165"/>
      <c r="X12" s="164">
        <v>1</v>
      </c>
      <c r="Y12" s="164">
        <v>0</v>
      </c>
      <c r="Z12" s="176">
        <v>7</v>
      </c>
      <c r="AA12" s="180"/>
      <c r="AB12" s="180"/>
      <c r="AC12" s="164" t="s">
        <v>252</v>
      </c>
      <c r="AD12" s="172"/>
      <c r="AE12" s="239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1"/>
      <c r="AR12" s="242">
        <f t="shared" si="15"/>
        <v>0</v>
      </c>
      <c r="AS12" s="243" t="str">
        <f t="shared" si="16"/>
        <v>No</v>
      </c>
      <c r="AT12" s="244" t="str">
        <f t="shared" si="17"/>
        <v>Yes</v>
      </c>
      <c r="AU12" s="9">
        <v>3</v>
      </c>
      <c r="AX12" s="9">
        <v>200</v>
      </c>
      <c r="AY12" s="9">
        <v>1000</v>
      </c>
      <c r="AZ12" s="9">
        <v>100</v>
      </c>
      <c r="BA12" s="9">
        <f t="shared" si="18"/>
        <v>0</v>
      </c>
      <c r="BB12" s="9">
        <v>1.0646800000000001</v>
      </c>
      <c r="BC12" s="354"/>
      <c r="BD12" s="237">
        <v>1</v>
      </c>
      <c r="BE12" s="238">
        <f t="shared" si="19"/>
        <v>0</v>
      </c>
    </row>
    <row r="13" spans="1:57" s="217" customFormat="1" ht="100" hidden="1" customHeight="1">
      <c r="A13" s="9"/>
      <c r="B13" s="230" t="s">
        <v>8</v>
      </c>
      <c r="C13" s="9"/>
      <c r="D13" s="144" t="s">
        <v>456</v>
      </c>
      <c r="E13" s="132">
        <v>3.7</v>
      </c>
      <c r="F13" s="132">
        <f t="shared" si="1"/>
        <v>0</v>
      </c>
      <c r="G13" s="132">
        <f t="shared" si="2"/>
        <v>0</v>
      </c>
      <c r="H13" s="132">
        <f t="shared" si="3"/>
        <v>0</v>
      </c>
      <c r="I13" s="132">
        <f t="shared" si="4"/>
        <v>0</v>
      </c>
      <c r="J13" s="132">
        <f t="shared" si="5"/>
        <v>0</v>
      </c>
      <c r="K13" s="132">
        <f t="shared" si="6"/>
        <v>0</v>
      </c>
      <c r="L13" s="132">
        <f t="shared" si="7"/>
        <v>0</v>
      </c>
      <c r="M13" s="132">
        <f t="shared" si="8"/>
        <v>0</v>
      </c>
      <c r="N13" s="132">
        <f t="shared" si="9"/>
        <v>0</v>
      </c>
      <c r="O13" s="132">
        <f t="shared" si="10"/>
        <v>0</v>
      </c>
      <c r="P13" s="132">
        <f t="shared" si="11"/>
        <v>0</v>
      </c>
      <c r="Q13" s="132">
        <f t="shared" si="12"/>
        <v>0</v>
      </c>
      <c r="R13" s="132">
        <f t="shared" si="13"/>
        <v>0</v>
      </c>
      <c r="S13" s="132">
        <f t="shared" si="14"/>
        <v>0</v>
      </c>
      <c r="T13" s="132">
        <v>1</v>
      </c>
      <c r="U13" s="133" t="s">
        <v>178</v>
      </c>
      <c r="V13" s="134" t="s">
        <v>248</v>
      </c>
      <c r="W13" s="134"/>
      <c r="X13" s="133">
        <v>1</v>
      </c>
      <c r="Y13" s="133">
        <v>0</v>
      </c>
      <c r="Z13" s="176">
        <v>6</v>
      </c>
      <c r="AA13" s="180"/>
      <c r="AB13" s="180"/>
      <c r="AC13" s="133" t="s">
        <v>252</v>
      </c>
      <c r="AD13" s="156"/>
      <c r="AE13" s="231"/>
      <c r="AF13" s="232"/>
      <c r="AG13" s="233"/>
      <c r="AH13" s="233"/>
      <c r="AI13" s="233"/>
      <c r="AJ13" s="233"/>
      <c r="AK13" s="233"/>
      <c r="AL13" s="233"/>
      <c r="AM13" s="233"/>
      <c r="AN13" s="233"/>
      <c r="AO13" s="233"/>
      <c r="AP13" s="233"/>
      <c r="AQ13" s="234"/>
      <c r="AR13" s="235">
        <f t="shared" si="15"/>
        <v>0</v>
      </c>
      <c r="AS13" s="218" t="str">
        <f t="shared" si="16"/>
        <v>No</v>
      </c>
      <c r="AT13" s="236" t="str">
        <f t="shared" si="17"/>
        <v>Yes</v>
      </c>
      <c r="AU13" s="9"/>
      <c r="AV13" s="9">
        <v>1</v>
      </c>
      <c r="AX13" s="217">
        <v>150</v>
      </c>
      <c r="AY13" s="217">
        <v>900</v>
      </c>
      <c r="AZ13" s="217">
        <v>100</v>
      </c>
      <c r="BA13" s="9">
        <f t="shared" si="18"/>
        <v>0</v>
      </c>
      <c r="BB13" s="217">
        <v>0.85241999999999996</v>
      </c>
      <c r="BC13" s="354"/>
      <c r="BD13" s="237">
        <v>1</v>
      </c>
      <c r="BE13" s="238">
        <f t="shared" si="19"/>
        <v>0</v>
      </c>
    </row>
    <row r="14" spans="1:57" s="9" customFormat="1" ht="100" hidden="1" customHeight="1">
      <c r="B14" s="230" t="s">
        <v>8</v>
      </c>
      <c r="D14" s="295" t="s">
        <v>457</v>
      </c>
      <c r="E14" s="163">
        <v>6.35</v>
      </c>
      <c r="F14" s="163">
        <f t="shared" si="1"/>
        <v>0</v>
      </c>
      <c r="G14" s="163">
        <f t="shared" si="2"/>
        <v>0</v>
      </c>
      <c r="H14" s="163">
        <f t="shared" si="3"/>
        <v>0</v>
      </c>
      <c r="I14" s="163">
        <f t="shared" si="4"/>
        <v>0</v>
      </c>
      <c r="J14" s="163">
        <f t="shared" si="5"/>
        <v>0</v>
      </c>
      <c r="K14" s="163">
        <f t="shared" si="6"/>
        <v>0</v>
      </c>
      <c r="L14" s="163">
        <f t="shared" si="7"/>
        <v>0</v>
      </c>
      <c r="M14" s="163">
        <f t="shared" si="8"/>
        <v>0</v>
      </c>
      <c r="N14" s="163">
        <f t="shared" si="9"/>
        <v>0</v>
      </c>
      <c r="O14" s="163">
        <f t="shared" si="10"/>
        <v>0</v>
      </c>
      <c r="P14" s="163">
        <f t="shared" si="11"/>
        <v>0</v>
      </c>
      <c r="Q14" s="163">
        <f t="shared" si="12"/>
        <v>0</v>
      </c>
      <c r="R14" s="163">
        <f t="shared" si="13"/>
        <v>0</v>
      </c>
      <c r="S14" s="163">
        <f t="shared" si="14"/>
        <v>0</v>
      </c>
      <c r="T14" s="163">
        <v>1</v>
      </c>
      <c r="U14" s="164" t="s">
        <v>180</v>
      </c>
      <c r="V14" s="165" t="s">
        <v>249</v>
      </c>
      <c r="W14" s="165"/>
      <c r="X14" s="164">
        <v>1</v>
      </c>
      <c r="Y14" s="164">
        <v>0</v>
      </c>
      <c r="Z14" s="176">
        <v>10</v>
      </c>
      <c r="AA14" s="180"/>
      <c r="AB14" s="180"/>
      <c r="AC14" s="164" t="s">
        <v>252</v>
      </c>
      <c r="AD14" s="172"/>
      <c r="AE14" s="239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1"/>
      <c r="AR14" s="242">
        <f t="shared" si="15"/>
        <v>0</v>
      </c>
      <c r="AS14" s="243" t="str">
        <f t="shared" si="16"/>
        <v>No</v>
      </c>
      <c r="AT14" s="244" t="str">
        <f t="shared" si="17"/>
        <v>Yes</v>
      </c>
      <c r="AV14" s="9">
        <f>X14</f>
        <v>1</v>
      </c>
      <c r="AX14" s="9">
        <v>150</v>
      </c>
      <c r="AY14" s="9">
        <v>1000</v>
      </c>
      <c r="AZ14" s="9">
        <v>110</v>
      </c>
      <c r="BA14" s="9">
        <f t="shared" si="18"/>
        <v>0</v>
      </c>
      <c r="BB14" s="9">
        <v>0.37092000000000003</v>
      </c>
      <c r="BC14" s="354"/>
      <c r="BD14" s="237">
        <v>1</v>
      </c>
      <c r="BE14" s="238">
        <f t="shared" si="19"/>
        <v>0</v>
      </c>
    </row>
    <row r="15" spans="1:57" s="217" customFormat="1" ht="100" hidden="1" customHeight="1">
      <c r="A15" s="9"/>
      <c r="B15" s="230" t="s">
        <v>8</v>
      </c>
      <c r="C15" s="9"/>
      <c r="D15" s="144" t="s">
        <v>458</v>
      </c>
      <c r="E15" s="132">
        <v>10.85</v>
      </c>
      <c r="F15" s="132">
        <f t="shared" si="1"/>
        <v>0</v>
      </c>
      <c r="G15" s="132">
        <f t="shared" si="2"/>
        <v>0</v>
      </c>
      <c r="H15" s="132">
        <f t="shared" si="3"/>
        <v>0</v>
      </c>
      <c r="I15" s="132">
        <f t="shared" si="4"/>
        <v>0</v>
      </c>
      <c r="J15" s="132">
        <f t="shared" si="5"/>
        <v>0</v>
      </c>
      <c r="K15" s="132">
        <f t="shared" si="6"/>
        <v>0</v>
      </c>
      <c r="L15" s="132">
        <f t="shared" si="7"/>
        <v>0</v>
      </c>
      <c r="M15" s="132">
        <f t="shared" si="8"/>
        <v>0</v>
      </c>
      <c r="N15" s="132">
        <f t="shared" si="9"/>
        <v>0</v>
      </c>
      <c r="O15" s="132">
        <f t="shared" si="10"/>
        <v>0</v>
      </c>
      <c r="P15" s="132">
        <f t="shared" si="11"/>
        <v>0</v>
      </c>
      <c r="Q15" s="132">
        <f t="shared" si="12"/>
        <v>0</v>
      </c>
      <c r="R15" s="132">
        <f t="shared" si="13"/>
        <v>0</v>
      </c>
      <c r="S15" s="132">
        <f t="shared" si="14"/>
        <v>0</v>
      </c>
      <c r="T15" s="132">
        <v>1</v>
      </c>
      <c r="U15" s="133" t="s">
        <v>180</v>
      </c>
      <c r="V15" s="134" t="s">
        <v>250</v>
      </c>
      <c r="W15" s="134"/>
      <c r="X15" s="133">
        <v>1</v>
      </c>
      <c r="Y15" s="133">
        <v>0</v>
      </c>
      <c r="Z15" s="176">
        <v>10</v>
      </c>
      <c r="AA15" s="180"/>
      <c r="AB15" s="180"/>
      <c r="AC15" s="133" t="s">
        <v>252</v>
      </c>
      <c r="AD15" s="156"/>
      <c r="AE15" s="231"/>
      <c r="AF15" s="232"/>
      <c r="AG15" s="233"/>
      <c r="AH15" s="233"/>
      <c r="AI15" s="233"/>
      <c r="AJ15" s="233"/>
      <c r="AK15" s="233"/>
      <c r="AL15" s="233"/>
      <c r="AM15" s="233"/>
      <c r="AN15" s="233"/>
      <c r="AO15" s="233"/>
      <c r="AP15" s="233"/>
      <c r="AQ15" s="234"/>
      <c r="AR15" s="235">
        <f t="shared" si="15"/>
        <v>0</v>
      </c>
      <c r="AS15" s="218" t="str">
        <f t="shared" si="16"/>
        <v>No</v>
      </c>
      <c r="AT15" s="236" t="str">
        <f t="shared" si="17"/>
        <v>Yes</v>
      </c>
      <c r="AU15" s="9"/>
      <c r="AV15" s="9">
        <f>X15</f>
        <v>1</v>
      </c>
      <c r="AX15" s="217">
        <v>150</v>
      </c>
      <c r="AY15" s="217">
        <v>1200</v>
      </c>
      <c r="AZ15" s="217">
        <v>120</v>
      </c>
      <c r="BA15" s="9">
        <f t="shared" si="18"/>
        <v>0</v>
      </c>
      <c r="BB15" s="217">
        <v>0.86892000000000003</v>
      </c>
      <c r="BC15" s="354"/>
      <c r="BD15" s="237">
        <v>1</v>
      </c>
      <c r="BE15" s="238">
        <f t="shared" si="19"/>
        <v>0</v>
      </c>
    </row>
    <row r="16" spans="1:57" s="9" customFormat="1" ht="100" hidden="1" customHeight="1" thickBot="1">
      <c r="B16" s="245" t="s">
        <v>8</v>
      </c>
      <c r="C16" s="121"/>
      <c r="D16" s="296" t="s">
        <v>459</v>
      </c>
      <c r="E16" s="167">
        <v>9.75</v>
      </c>
      <c r="F16" s="167">
        <f t="shared" si="1"/>
        <v>0</v>
      </c>
      <c r="G16" s="167">
        <f t="shared" si="2"/>
        <v>0</v>
      </c>
      <c r="H16" s="167">
        <f t="shared" si="3"/>
        <v>0</v>
      </c>
      <c r="I16" s="167">
        <f t="shared" si="4"/>
        <v>0</v>
      </c>
      <c r="J16" s="167">
        <f t="shared" si="5"/>
        <v>0</v>
      </c>
      <c r="K16" s="167">
        <f t="shared" si="6"/>
        <v>0</v>
      </c>
      <c r="L16" s="167">
        <f t="shared" si="7"/>
        <v>0</v>
      </c>
      <c r="M16" s="167">
        <f t="shared" si="8"/>
        <v>0</v>
      </c>
      <c r="N16" s="167">
        <f t="shared" si="9"/>
        <v>0</v>
      </c>
      <c r="O16" s="167">
        <f t="shared" si="10"/>
        <v>0</v>
      </c>
      <c r="P16" s="167">
        <f t="shared" si="11"/>
        <v>0</v>
      </c>
      <c r="Q16" s="167">
        <f t="shared" si="12"/>
        <v>0</v>
      </c>
      <c r="R16" s="167">
        <f t="shared" si="13"/>
        <v>0</v>
      </c>
      <c r="S16" s="167">
        <f t="shared" si="14"/>
        <v>0</v>
      </c>
      <c r="T16" s="167">
        <v>1</v>
      </c>
      <c r="U16" s="168" t="s">
        <v>179</v>
      </c>
      <c r="V16" s="169" t="s">
        <v>251</v>
      </c>
      <c r="W16" s="169"/>
      <c r="X16" s="168">
        <v>1</v>
      </c>
      <c r="Y16" s="168">
        <v>0</v>
      </c>
      <c r="Z16" s="177">
        <v>10</v>
      </c>
      <c r="AA16" s="181"/>
      <c r="AB16" s="181"/>
      <c r="AC16" s="168" t="s">
        <v>252</v>
      </c>
      <c r="AD16" s="171"/>
      <c r="AE16" s="239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8"/>
      <c r="AR16" s="249">
        <f t="shared" si="15"/>
        <v>0</v>
      </c>
      <c r="AS16" s="250" t="str">
        <f t="shared" si="16"/>
        <v>No</v>
      </c>
      <c r="AT16" s="251" t="str">
        <f t="shared" si="17"/>
        <v>Yes</v>
      </c>
      <c r="AV16" s="9">
        <f>X16</f>
        <v>1</v>
      </c>
      <c r="AX16" s="9">
        <v>150</v>
      </c>
      <c r="AY16" s="9">
        <v>1000</v>
      </c>
      <c r="AZ16" s="9">
        <v>110</v>
      </c>
      <c r="BA16" s="9">
        <f t="shared" si="18"/>
        <v>0</v>
      </c>
      <c r="BB16" s="9">
        <v>0.37092000000000003</v>
      </c>
      <c r="BC16" s="354"/>
      <c r="BD16" s="237">
        <v>1</v>
      </c>
      <c r="BE16" s="238">
        <f t="shared" si="19"/>
        <v>0</v>
      </c>
    </row>
    <row r="17" spans="1:57" s="217" customFormat="1" ht="50.15" customHeight="1" thickBot="1">
      <c r="A17" s="9"/>
      <c r="B17" s="203"/>
      <c r="C17" s="215"/>
      <c r="D17" s="144"/>
      <c r="E17" s="145"/>
      <c r="F17" s="145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45"/>
      <c r="U17" s="148"/>
      <c r="V17" s="146"/>
      <c r="W17" s="146"/>
      <c r="X17" s="148"/>
      <c r="Y17" s="147"/>
      <c r="Z17" s="178"/>
      <c r="AA17" s="178"/>
      <c r="AB17" s="178"/>
      <c r="AC17" s="147"/>
      <c r="AD17" s="127" t="s">
        <v>275</v>
      </c>
      <c r="AE17" s="345"/>
      <c r="AQ17" s="9"/>
      <c r="AR17" s="218"/>
      <c r="AS17" s="218"/>
      <c r="AT17" s="219"/>
      <c r="AU17" s="9"/>
      <c r="AV17" s="9"/>
      <c r="BA17" s="9">
        <f>SUM(AE17:AO17)*Y17</f>
        <v>0</v>
      </c>
    </row>
    <row r="18" spans="1:57" s="9" customFormat="1" ht="100" customHeight="1">
      <c r="B18" s="220"/>
      <c r="C18" s="221"/>
      <c r="D18" s="294" t="s">
        <v>317</v>
      </c>
      <c r="E18" s="159">
        <v>2.4</v>
      </c>
      <c r="F18" s="159">
        <f t="shared" ref="F18:F26" si="20">SUM(AE18:AQ18)*E18</f>
        <v>0</v>
      </c>
      <c r="G18" s="159">
        <f t="shared" ref="G18:G26" si="21">AE18*X18</f>
        <v>0</v>
      </c>
      <c r="H18" s="159">
        <f t="shared" ref="H18:H26" si="22">AF18*X18</f>
        <v>0</v>
      </c>
      <c r="I18" s="159">
        <f t="shared" ref="I18:I26" si="23">AG18*X18</f>
        <v>0</v>
      </c>
      <c r="J18" s="159">
        <f t="shared" ref="J18:J26" si="24">AH18*X18</f>
        <v>0</v>
      </c>
      <c r="K18" s="159">
        <f t="shared" ref="K18:K26" si="25">AI18*X18</f>
        <v>0</v>
      </c>
      <c r="L18" s="159">
        <f t="shared" ref="L18:L26" si="26">AJ18*X18</f>
        <v>0</v>
      </c>
      <c r="M18" s="159">
        <f t="shared" ref="M18:M26" si="27">AK18*X18</f>
        <v>0</v>
      </c>
      <c r="N18" s="159">
        <f t="shared" ref="N18:N26" si="28">AL18*X18</f>
        <v>0</v>
      </c>
      <c r="O18" s="159">
        <f t="shared" ref="O18:O26" si="29">AM18*X18</f>
        <v>0</v>
      </c>
      <c r="P18" s="159">
        <f t="shared" ref="P18:P26" si="30">AN18*X18</f>
        <v>0</v>
      </c>
      <c r="Q18" s="159">
        <f t="shared" ref="Q18:Q26" si="31">AO18*X18</f>
        <v>0</v>
      </c>
      <c r="R18" s="159">
        <f t="shared" ref="R18:R26" si="32">AP18*X18</f>
        <v>0</v>
      </c>
      <c r="S18" s="159">
        <f t="shared" ref="S18:S26" si="33">AQ18*X18</f>
        <v>0</v>
      </c>
      <c r="T18" s="159">
        <v>4</v>
      </c>
      <c r="U18" s="160" t="s">
        <v>177</v>
      </c>
      <c r="V18" s="160" t="s">
        <v>188</v>
      </c>
      <c r="W18" s="160"/>
      <c r="X18" s="160">
        <v>4</v>
      </c>
      <c r="Y18" s="160">
        <v>0</v>
      </c>
      <c r="Z18" s="175">
        <v>16</v>
      </c>
      <c r="AA18" s="179"/>
      <c r="AB18" s="179"/>
      <c r="AC18" s="160" t="s">
        <v>252</v>
      </c>
      <c r="AD18" s="162">
        <v>318</v>
      </c>
      <c r="AE18" s="239"/>
      <c r="AF18" s="223"/>
      <c r="AG18" s="223"/>
      <c r="AH18" s="223"/>
      <c r="AI18" s="223"/>
      <c r="AJ18" s="223"/>
      <c r="AK18" s="223"/>
      <c r="AL18" s="223"/>
      <c r="AM18" s="223"/>
      <c r="AN18" s="223"/>
      <c r="AO18" s="223"/>
      <c r="AP18" s="223"/>
      <c r="AQ18" s="224"/>
      <c r="AR18" s="225">
        <f t="shared" ref="AR18:AR24" si="34">AD18*AE18+AD18*AF18+AD18*AG18+AD18*AH18+AD18*AI18+AD18*AJ18+AD18*AK18+AD18*AM18+AD18*AN18+AD18*AO18+AD18*AP18+AD18*AQ18+AD18*AL18</f>
        <v>0</v>
      </c>
      <c r="AS18" s="226" t="str">
        <f t="shared" ref="AS18:AS24" si="35">IF(SUM(AE18:AQ18)&gt;0,"Yes","No")</f>
        <v>No</v>
      </c>
      <c r="AT18" s="227" t="str">
        <f t="shared" ref="AT18:AT26" si="36">IF(B18="New","Yes","No")</f>
        <v>No</v>
      </c>
      <c r="BD18" s="228">
        <v>4</v>
      </c>
      <c r="BE18" s="229">
        <f t="shared" ref="BE18:BE24" si="37">BD18*SUM(AE18:AQ18)</f>
        <v>0</v>
      </c>
    </row>
    <row r="19" spans="1:57" s="217" customFormat="1" ht="100" customHeight="1">
      <c r="A19" s="9"/>
      <c r="B19" s="230"/>
      <c r="C19" s="9"/>
      <c r="D19" s="144" t="s">
        <v>318</v>
      </c>
      <c r="E19" s="132">
        <v>4.5999999999999996</v>
      </c>
      <c r="F19" s="132">
        <f t="shared" si="20"/>
        <v>0</v>
      </c>
      <c r="G19" s="132">
        <f t="shared" si="21"/>
        <v>0</v>
      </c>
      <c r="H19" s="132">
        <f t="shared" si="22"/>
        <v>0</v>
      </c>
      <c r="I19" s="132">
        <f t="shared" si="23"/>
        <v>0</v>
      </c>
      <c r="J19" s="132">
        <f t="shared" si="24"/>
        <v>0</v>
      </c>
      <c r="K19" s="132">
        <f t="shared" si="25"/>
        <v>0</v>
      </c>
      <c r="L19" s="132">
        <f t="shared" si="26"/>
        <v>0</v>
      </c>
      <c r="M19" s="132">
        <f t="shared" si="27"/>
        <v>0</v>
      </c>
      <c r="N19" s="132">
        <f t="shared" si="28"/>
        <v>0</v>
      </c>
      <c r="O19" s="132">
        <f t="shared" si="29"/>
        <v>0</v>
      </c>
      <c r="P19" s="132">
        <f t="shared" si="30"/>
        <v>0</v>
      </c>
      <c r="Q19" s="132">
        <f t="shared" si="31"/>
        <v>0</v>
      </c>
      <c r="R19" s="132">
        <f t="shared" si="32"/>
        <v>0</v>
      </c>
      <c r="S19" s="132">
        <f t="shared" si="33"/>
        <v>0</v>
      </c>
      <c r="T19" s="132">
        <v>2</v>
      </c>
      <c r="U19" s="133" t="s">
        <v>178</v>
      </c>
      <c r="V19" s="134" t="s">
        <v>93</v>
      </c>
      <c r="W19" s="134"/>
      <c r="X19" s="133">
        <v>2</v>
      </c>
      <c r="Y19" s="133">
        <v>0</v>
      </c>
      <c r="Z19" s="176">
        <v>8</v>
      </c>
      <c r="AA19" s="180"/>
      <c r="AB19" s="180"/>
      <c r="AC19" s="133" t="s">
        <v>252</v>
      </c>
      <c r="AD19" s="152">
        <v>286.2</v>
      </c>
      <c r="AE19" s="356"/>
      <c r="AF19" s="232"/>
      <c r="AG19" s="233"/>
      <c r="AH19" s="233"/>
      <c r="AI19" s="233"/>
      <c r="AJ19" s="233"/>
      <c r="AK19" s="233"/>
      <c r="AL19" s="233"/>
      <c r="AM19" s="233"/>
      <c r="AN19" s="233"/>
      <c r="AO19" s="233"/>
      <c r="AP19" s="233"/>
      <c r="AQ19" s="234"/>
      <c r="AR19" s="235">
        <f t="shared" si="34"/>
        <v>0</v>
      </c>
      <c r="AS19" s="218" t="str">
        <f t="shared" si="35"/>
        <v>No</v>
      </c>
      <c r="AT19" s="236" t="str">
        <f t="shared" si="36"/>
        <v>No</v>
      </c>
      <c r="AU19" s="9">
        <v>3</v>
      </c>
      <c r="AV19" s="9">
        <v>1</v>
      </c>
      <c r="AX19" s="217">
        <v>350</v>
      </c>
      <c r="AY19" s="217">
        <v>900</v>
      </c>
      <c r="AZ19" s="217">
        <v>150</v>
      </c>
      <c r="BA19" s="9">
        <f>SUM(AE19:AO19)*Y19</f>
        <v>0</v>
      </c>
      <c r="BB19" s="217">
        <v>1.3706100000000001</v>
      </c>
      <c r="BD19" s="237">
        <v>2</v>
      </c>
      <c r="BE19" s="238">
        <f t="shared" si="37"/>
        <v>0</v>
      </c>
    </row>
    <row r="20" spans="1:57" s="9" customFormat="1" ht="100" customHeight="1">
      <c r="B20" s="230"/>
      <c r="D20" s="295" t="s">
        <v>319</v>
      </c>
      <c r="E20" s="163">
        <v>7.6</v>
      </c>
      <c r="F20" s="163">
        <f t="shared" si="20"/>
        <v>0</v>
      </c>
      <c r="G20" s="163">
        <f t="shared" si="21"/>
        <v>0</v>
      </c>
      <c r="H20" s="163">
        <f t="shared" si="22"/>
        <v>0</v>
      </c>
      <c r="I20" s="163">
        <f t="shared" si="23"/>
        <v>0</v>
      </c>
      <c r="J20" s="163">
        <f t="shared" si="24"/>
        <v>0</v>
      </c>
      <c r="K20" s="163">
        <f t="shared" si="25"/>
        <v>0</v>
      </c>
      <c r="L20" s="163">
        <f t="shared" si="26"/>
        <v>0</v>
      </c>
      <c r="M20" s="163">
        <f t="shared" si="27"/>
        <v>0</v>
      </c>
      <c r="N20" s="163">
        <f t="shared" si="28"/>
        <v>0</v>
      </c>
      <c r="O20" s="163">
        <f t="shared" si="29"/>
        <v>0</v>
      </c>
      <c r="P20" s="163">
        <f t="shared" si="30"/>
        <v>0</v>
      </c>
      <c r="Q20" s="163">
        <f t="shared" si="31"/>
        <v>0</v>
      </c>
      <c r="R20" s="163">
        <f t="shared" si="32"/>
        <v>0</v>
      </c>
      <c r="S20" s="163">
        <f t="shared" si="33"/>
        <v>0</v>
      </c>
      <c r="T20" s="163">
        <v>2</v>
      </c>
      <c r="U20" s="164" t="s">
        <v>184</v>
      </c>
      <c r="V20" s="165" t="s">
        <v>94</v>
      </c>
      <c r="W20" s="165"/>
      <c r="X20" s="164">
        <v>2</v>
      </c>
      <c r="Y20" s="164">
        <v>0</v>
      </c>
      <c r="Z20" s="176">
        <v>10</v>
      </c>
      <c r="AA20" s="180"/>
      <c r="AB20" s="180"/>
      <c r="AC20" s="164" t="s">
        <v>252</v>
      </c>
      <c r="AD20" s="166">
        <v>318</v>
      </c>
      <c r="AE20" s="239"/>
      <c r="AF20" s="240"/>
      <c r="AG20" s="240"/>
      <c r="AH20" s="240"/>
      <c r="AI20" s="240"/>
      <c r="AJ20" s="240"/>
      <c r="AK20" s="240"/>
      <c r="AL20" s="240"/>
      <c r="AM20" s="240"/>
      <c r="AN20" s="240"/>
      <c r="AO20" s="240"/>
      <c r="AP20" s="240"/>
      <c r="AQ20" s="241"/>
      <c r="AR20" s="242">
        <f t="shared" si="34"/>
        <v>0</v>
      </c>
      <c r="AS20" s="243" t="str">
        <f t="shared" si="35"/>
        <v>No</v>
      </c>
      <c r="AT20" s="244" t="str">
        <f t="shared" si="36"/>
        <v>No</v>
      </c>
      <c r="BD20" s="237">
        <v>2</v>
      </c>
      <c r="BE20" s="238">
        <f t="shared" si="37"/>
        <v>0</v>
      </c>
    </row>
    <row r="21" spans="1:57" s="217" customFormat="1" ht="100" customHeight="1">
      <c r="A21" s="9"/>
      <c r="B21" s="230"/>
      <c r="C21" s="9"/>
      <c r="D21" s="144" t="s">
        <v>320</v>
      </c>
      <c r="E21" s="132">
        <v>7</v>
      </c>
      <c r="F21" s="132">
        <f t="shared" si="20"/>
        <v>0</v>
      </c>
      <c r="G21" s="132">
        <f t="shared" si="21"/>
        <v>0</v>
      </c>
      <c r="H21" s="132">
        <f t="shared" si="22"/>
        <v>0</v>
      </c>
      <c r="I21" s="132">
        <f t="shared" si="23"/>
        <v>0</v>
      </c>
      <c r="J21" s="132">
        <f t="shared" si="24"/>
        <v>0</v>
      </c>
      <c r="K21" s="132">
        <f t="shared" si="25"/>
        <v>0</v>
      </c>
      <c r="L21" s="132">
        <f t="shared" si="26"/>
        <v>0</v>
      </c>
      <c r="M21" s="132">
        <f t="shared" si="27"/>
        <v>0</v>
      </c>
      <c r="N21" s="132">
        <f t="shared" si="28"/>
        <v>0</v>
      </c>
      <c r="O21" s="132">
        <f t="shared" si="29"/>
        <v>0</v>
      </c>
      <c r="P21" s="132">
        <f t="shared" si="30"/>
        <v>0</v>
      </c>
      <c r="Q21" s="132">
        <f t="shared" si="31"/>
        <v>0</v>
      </c>
      <c r="R21" s="132">
        <f t="shared" si="32"/>
        <v>0</v>
      </c>
      <c r="S21" s="132">
        <f t="shared" si="33"/>
        <v>0</v>
      </c>
      <c r="T21" s="132">
        <v>1</v>
      </c>
      <c r="U21" s="133" t="s">
        <v>179</v>
      </c>
      <c r="V21" s="134" t="s">
        <v>95</v>
      </c>
      <c r="W21" s="134"/>
      <c r="X21" s="133">
        <v>1</v>
      </c>
      <c r="Y21" s="133">
        <v>0</v>
      </c>
      <c r="Z21" s="176">
        <v>6</v>
      </c>
      <c r="AA21" s="180"/>
      <c r="AB21" s="180"/>
      <c r="AC21" s="133" t="s">
        <v>252</v>
      </c>
      <c r="AD21" s="136">
        <v>212</v>
      </c>
      <c r="AE21" s="231"/>
      <c r="AF21" s="232"/>
      <c r="AG21" s="233"/>
      <c r="AH21" s="233"/>
      <c r="AI21" s="233"/>
      <c r="AJ21" s="233"/>
      <c r="AK21" s="233"/>
      <c r="AL21" s="233"/>
      <c r="AM21" s="233"/>
      <c r="AN21" s="233"/>
      <c r="AO21" s="233"/>
      <c r="AP21" s="233"/>
      <c r="AQ21" s="234"/>
      <c r="AR21" s="235">
        <f t="shared" si="34"/>
        <v>0</v>
      </c>
      <c r="AS21" s="218" t="str">
        <f t="shared" si="35"/>
        <v>No</v>
      </c>
      <c r="AT21" s="236" t="str">
        <f t="shared" si="36"/>
        <v>No</v>
      </c>
      <c r="AU21" s="9"/>
      <c r="AV21" s="9">
        <f>X21</f>
        <v>1</v>
      </c>
      <c r="AX21" s="217">
        <v>150</v>
      </c>
      <c r="AY21" s="217">
        <v>500</v>
      </c>
      <c r="AZ21" s="217">
        <v>80</v>
      </c>
      <c r="BA21" s="9">
        <f>SUM(AE21:AO21)*Y21</f>
        <v>0</v>
      </c>
      <c r="BB21" s="217">
        <v>0.53464</v>
      </c>
      <c r="BD21" s="237">
        <v>1</v>
      </c>
      <c r="BE21" s="238">
        <f t="shared" si="37"/>
        <v>0</v>
      </c>
    </row>
    <row r="22" spans="1:57" s="9" customFormat="1" ht="100" customHeight="1">
      <c r="B22" s="230"/>
      <c r="D22" s="295" t="s">
        <v>321</v>
      </c>
      <c r="E22" s="163">
        <v>9.6999999999999993</v>
      </c>
      <c r="F22" s="163">
        <f t="shared" si="20"/>
        <v>0</v>
      </c>
      <c r="G22" s="163">
        <f t="shared" si="21"/>
        <v>0</v>
      </c>
      <c r="H22" s="163">
        <f t="shared" si="22"/>
        <v>0</v>
      </c>
      <c r="I22" s="163">
        <f t="shared" si="23"/>
        <v>0</v>
      </c>
      <c r="J22" s="163">
        <f t="shared" si="24"/>
        <v>0</v>
      </c>
      <c r="K22" s="163">
        <f t="shared" si="25"/>
        <v>0</v>
      </c>
      <c r="L22" s="163">
        <f t="shared" si="26"/>
        <v>0</v>
      </c>
      <c r="M22" s="163">
        <f t="shared" si="27"/>
        <v>0</v>
      </c>
      <c r="N22" s="163">
        <f t="shared" si="28"/>
        <v>0</v>
      </c>
      <c r="O22" s="163">
        <f t="shared" si="29"/>
        <v>0</v>
      </c>
      <c r="P22" s="163">
        <f t="shared" si="30"/>
        <v>0</v>
      </c>
      <c r="Q22" s="163">
        <f t="shared" si="31"/>
        <v>0</v>
      </c>
      <c r="R22" s="163">
        <f t="shared" si="32"/>
        <v>0</v>
      </c>
      <c r="S22" s="163">
        <f t="shared" si="33"/>
        <v>0</v>
      </c>
      <c r="T22" s="163">
        <v>1</v>
      </c>
      <c r="U22" s="164" t="s">
        <v>179</v>
      </c>
      <c r="V22" s="164" t="s">
        <v>96</v>
      </c>
      <c r="W22" s="164"/>
      <c r="X22" s="164">
        <v>1</v>
      </c>
      <c r="Y22" s="164">
        <v>0</v>
      </c>
      <c r="Z22" s="176">
        <v>6</v>
      </c>
      <c r="AA22" s="180"/>
      <c r="AB22" s="180"/>
      <c r="AC22" s="164" t="s">
        <v>252</v>
      </c>
      <c r="AD22" s="166">
        <v>233.20000000000002</v>
      </c>
      <c r="AE22" s="239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1"/>
      <c r="AR22" s="242">
        <f t="shared" si="34"/>
        <v>0</v>
      </c>
      <c r="AS22" s="243" t="str">
        <f t="shared" si="35"/>
        <v>No</v>
      </c>
      <c r="AT22" s="244" t="str">
        <f t="shared" si="36"/>
        <v>No</v>
      </c>
      <c r="BD22" s="237">
        <v>1</v>
      </c>
      <c r="BE22" s="238">
        <f t="shared" si="37"/>
        <v>0</v>
      </c>
    </row>
    <row r="23" spans="1:57" s="217" customFormat="1" ht="100" customHeight="1">
      <c r="A23" s="9"/>
      <c r="B23" s="230"/>
      <c r="C23" s="9"/>
      <c r="D23" s="144" t="s">
        <v>322</v>
      </c>
      <c r="E23" s="132">
        <v>7.31</v>
      </c>
      <c r="F23" s="132">
        <f t="shared" si="20"/>
        <v>0</v>
      </c>
      <c r="G23" s="132">
        <f t="shared" si="21"/>
        <v>0</v>
      </c>
      <c r="H23" s="132">
        <f t="shared" si="22"/>
        <v>0</v>
      </c>
      <c r="I23" s="132">
        <f t="shared" si="23"/>
        <v>0</v>
      </c>
      <c r="J23" s="132">
        <f t="shared" si="24"/>
        <v>0</v>
      </c>
      <c r="K23" s="132">
        <f t="shared" si="25"/>
        <v>0</v>
      </c>
      <c r="L23" s="132">
        <f t="shared" si="26"/>
        <v>0</v>
      </c>
      <c r="M23" s="132">
        <f t="shared" si="27"/>
        <v>0</v>
      </c>
      <c r="N23" s="132">
        <f t="shared" si="28"/>
        <v>0</v>
      </c>
      <c r="O23" s="132">
        <f t="shared" si="29"/>
        <v>0</v>
      </c>
      <c r="P23" s="132">
        <f t="shared" si="30"/>
        <v>0</v>
      </c>
      <c r="Q23" s="132">
        <f t="shared" si="31"/>
        <v>0</v>
      </c>
      <c r="R23" s="132">
        <f t="shared" si="32"/>
        <v>0</v>
      </c>
      <c r="S23" s="132">
        <f t="shared" si="33"/>
        <v>0</v>
      </c>
      <c r="T23" s="132">
        <v>1</v>
      </c>
      <c r="U23" s="133" t="s">
        <v>179</v>
      </c>
      <c r="V23" s="134" t="s">
        <v>97</v>
      </c>
      <c r="W23" s="134"/>
      <c r="X23" s="133">
        <v>1</v>
      </c>
      <c r="Y23" s="133">
        <v>0</v>
      </c>
      <c r="Z23" s="176">
        <v>6</v>
      </c>
      <c r="AA23" s="180"/>
      <c r="AB23" s="180"/>
      <c r="AC23" s="133" t="s">
        <v>252</v>
      </c>
      <c r="AD23" s="136">
        <v>233.20000000000002</v>
      </c>
      <c r="AE23" s="231"/>
      <c r="AF23" s="232"/>
      <c r="AG23" s="233"/>
      <c r="AH23" s="233"/>
      <c r="AI23" s="233"/>
      <c r="AJ23" s="233"/>
      <c r="AK23" s="233"/>
      <c r="AL23" s="233"/>
      <c r="AM23" s="233"/>
      <c r="AN23" s="233"/>
      <c r="AO23" s="233"/>
      <c r="AP23" s="233"/>
      <c r="AQ23" s="234"/>
      <c r="AR23" s="235">
        <f t="shared" si="34"/>
        <v>0</v>
      </c>
      <c r="AS23" s="218" t="str">
        <f t="shared" si="35"/>
        <v>No</v>
      </c>
      <c r="AT23" s="236" t="str">
        <f t="shared" si="36"/>
        <v>No</v>
      </c>
      <c r="AU23" s="9"/>
      <c r="AV23" s="9"/>
      <c r="BA23" s="9"/>
      <c r="BD23" s="237">
        <v>1</v>
      </c>
      <c r="BE23" s="238">
        <f t="shared" si="37"/>
        <v>0</v>
      </c>
    </row>
    <row r="24" spans="1:57" s="9" customFormat="1" ht="100" customHeight="1" thickBot="1">
      <c r="B24" s="245"/>
      <c r="C24" s="121"/>
      <c r="D24" s="296" t="s">
        <v>323</v>
      </c>
      <c r="E24" s="167">
        <v>1.77</v>
      </c>
      <c r="F24" s="167">
        <f t="shared" si="20"/>
        <v>0</v>
      </c>
      <c r="G24" s="167">
        <f t="shared" si="21"/>
        <v>0</v>
      </c>
      <c r="H24" s="167">
        <f t="shared" si="22"/>
        <v>0</v>
      </c>
      <c r="I24" s="167">
        <f t="shared" si="23"/>
        <v>0</v>
      </c>
      <c r="J24" s="167">
        <f t="shared" si="24"/>
        <v>0</v>
      </c>
      <c r="K24" s="167">
        <f t="shared" si="25"/>
        <v>0</v>
      </c>
      <c r="L24" s="167">
        <f t="shared" si="26"/>
        <v>0</v>
      </c>
      <c r="M24" s="167">
        <f t="shared" si="27"/>
        <v>0</v>
      </c>
      <c r="N24" s="167">
        <f t="shared" si="28"/>
        <v>0</v>
      </c>
      <c r="O24" s="167">
        <f t="shared" si="29"/>
        <v>0</v>
      </c>
      <c r="P24" s="167">
        <f t="shared" si="30"/>
        <v>0</v>
      </c>
      <c r="Q24" s="167">
        <f t="shared" si="31"/>
        <v>0</v>
      </c>
      <c r="R24" s="167">
        <f t="shared" si="32"/>
        <v>0</v>
      </c>
      <c r="S24" s="167">
        <f t="shared" si="33"/>
        <v>0</v>
      </c>
      <c r="T24" s="167">
        <v>1</v>
      </c>
      <c r="U24" s="168" t="s">
        <v>178</v>
      </c>
      <c r="V24" s="168" t="s">
        <v>98</v>
      </c>
      <c r="W24" s="168"/>
      <c r="X24" s="168">
        <v>1</v>
      </c>
      <c r="Y24" s="168">
        <v>0</v>
      </c>
      <c r="Z24" s="177">
        <v>6</v>
      </c>
      <c r="AA24" s="181"/>
      <c r="AB24" s="181"/>
      <c r="AC24" s="168" t="s">
        <v>252</v>
      </c>
      <c r="AD24" s="170">
        <v>106</v>
      </c>
      <c r="AE24" s="246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8"/>
      <c r="AR24" s="249">
        <f t="shared" si="34"/>
        <v>0</v>
      </c>
      <c r="AS24" s="250" t="str">
        <f t="shared" si="35"/>
        <v>No</v>
      </c>
      <c r="AT24" s="251" t="str">
        <f t="shared" si="36"/>
        <v>No</v>
      </c>
      <c r="BD24" s="237">
        <v>1</v>
      </c>
      <c r="BE24" s="238">
        <f t="shared" si="37"/>
        <v>0</v>
      </c>
    </row>
    <row r="25" spans="1:57" s="217" customFormat="1" ht="100" hidden="1" customHeight="1">
      <c r="A25" s="9"/>
      <c r="B25" s="230" t="s">
        <v>8</v>
      </c>
      <c r="D25" s="144" t="s">
        <v>451</v>
      </c>
      <c r="E25" s="132">
        <v>1.4</v>
      </c>
      <c r="F25" s="132">
        <f t="shared" si="20"/>
        <v>0</v>
      </c>
      <c r="G25" s="132">
        <f t="shared" si="21"/>
        <v>0</v>
      </c>
      <c r="H25" s="132">
        <f t="shared" si="22"/>
        <v>0</v>
      </c>
      <c r="I25" s="132">
        <f t="shared" si="23"/>
        <v>0</v>
      </c>
      <c r="J25" s="132">
        <f t="shared" si="24"/>
        <v>0</v>
      </c>
      <c r="K25" s="132">
        <f t="shared" si="25"/>
        <v>0</v>
      </c>
      <c r="L25" s="132">
        <f t="shared" si="26"/>
        <v>0</v>
      </c>
      <c r="M25" s="132">
        <f t="shared" si="27"/>
        <v>0</v>
      </c>
      <c r="N25" s="132">
        <f t="shared" si="28"/>
        <v>0</v>
      </c>
      <c r="O25" s="132">
        <f t="shared" si="29"/>
        <v>0</v>
      </c>
      <c r="P25" s="132">
        <f t="shared" si="30"/>
        <v>0</v>
      </c>
      <c r="Q25" s="132">
        <f t="shared" si="31"/>
        <v>0</v>
      </c>
      <c r="R25" s="132">
        <f t="shared" si="32"/>
        <v>0</v>
      </c>
      <c r="S25" s="132">
        <f t="shared" si="33"/>
        <v>0</v>
      </c>
      <c r="T25" s="132">
        <v>4</v>
      </c>
      <c r="U25" s="133" t="s">
        <v>259</v>
      </c>
      <c r="V25" s="134" t="s">
        <v>239</v>
      </c>
      <c r="W25" s="134"/>
      <c r="X25" s="133">
        <v>4</v>
      </c>
      <c r="Y25" s="133">
        <v>0</v>
      </c>
      <c r="Z25" s="176">
        <v>12</v>
      </c>
      <c r="AA25" s="180"/>
      <c r="AB25" s="180"/>
      <c r="AC25" s="133" t="s">
        <v>252</v>
      </c>
      <c r="AD25" s="332"/>
      <c r="AE25" s="231"/>
      <c r="AF25" s="232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4"/>
      <c r="AR25" s="235">
        <f t="shared" ref="AR25:AR26" si="38">AD25*AE25+AD25*AF25+AD25*AG25+AD25*AH25+AD25*AI25+AD25*AJ25+AD25*AK25+AD25*AM25+AD25*AN25+AD25*AO25+AD25*AP25+AD25*AQ25+AD25*AL25</f>
        <v>0</v>
      </c>
      <c r="AS25" s="218" t="str">
        <f t="shared" ref="AS25:AS26" si="39">IF(SUM(AE25:AQ25)&gt;0,"Yes","No")</f>
        <v>No</v>
      </c>
      <c r="AT25" s="236" t="str">
        <f t="shared" si="36"/>
        <v>Yes</v>
      </c>
      <c r="AU25" s="9"/>
      <c r="AV25" s="9"/>
      <c r="BA25" s="9"/>
      <c r="BD25" s="237">
        <v>4</v>
      </c>
      <c r="BE25" s="238">
        <f t="shared" ref="BE25" si="40">BD25*SUM(AE25:AQ25)</f>
        <v>0</v>
      </c>
    </row>
    <row r="26" spans="1:57" s="217" customFormat="1" ht="100" hidden="1" customHeight="1" thickBot="1">
      <c r="A26" s="9"/>
      <c r="B26" s="245" t="s">
        <v>8</v>
      </c>
      <c r="C26" s="285"/>
      <c r="D26" s="296" t="s">
        <v>452</v>
      </c>
      <c r="E26" s="167">
        <v>7</v>
      </c>
      <c r="F26" s="167">
        <f t="shared" si="20"/>
        <v>0</v>
      </c>
      <c r="G26" s="167">
        <f t="shared" si="21"/>
        <v>0</v>
      </c>
      <c r="H26" s="167">
        <f t="shared" si="22"/>
        <v>0</v>
      </c>
      <c r="I26" s="167">
        <f t="shared" si="23"/>
        <v>0</v>
      </c>
      <c r="J26" s="167">
        <f t="shared" si="24"/>
        <v>0</v>
      </c>
      <c r="K26" s="167">
        <f t="shared" si="25"/>
        <v>0</v>
      </c>
      <c r="L26" s="167">
        <f t="shared" si="26"/>
        <v>0</v>
      </c>
      <c r="M26" s="167">
        <f t="shared" si="27"/>
        <v>0</v>
      </c>
      <c r="N26" s="167">
        <f t="shared" si="28"/>
        <v>0</v>
      </c>
      <c r="O26" s="167">
        <f t="shared" si="29"/>
        <v>0</v>
      </c>
      <c r="P26" s="167">
        <f t="shared" si="30"/>
        <v>0</v>
      </c>
      <c r="Q26" s="167">
        <f t="shared" si="31"/>
        <v>0</v>
      </c>
      <c r="R26" s="167">
        <f t="shared" si="32"/>
        <v>0</v>
      </c>
      <c r="S26" s="167">
        <f t="shared" si="33"/>
        <v>0</v>
      </c>
      <c r="T26" s="167">
        <v>2</v>
      </c>
      <c r="U26" s="168" t="s">
        <v>178</v>
      </c>
      <c r="V26" s="168" t="s">
        <v>187</v>
      </c>
      <c r="W26" s="168"/>
      <c r="X26" s="168">
        <v>2</v>
      </c>
      <c r="Y26" s="168">
        <v>0</v>
      </c>
      <c r="Z26" s="177">
        <v>8</v>
      </c>
      <c r="AA26" s="181"/>
      <c r="AB26" s="181"/>
      <c r="AC26" s="168" t="s">
        <v>252</v>
      </c>
      <c r="AD26" s="171"/>
      <c r="AE26" s="246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8"/>
      <c r="AR26" s="249">
        <f t="shared" si="38"/>
        <v>0</v>
      </c>
      <c r="AS26" s="250" t="str">
        <f t="shared" si="39"/>
        <v>No</v>
      </c>
      <c r="AT26" s="251" t="str">
        <f t="shared" si="36"/>
        <v>Yes</v>
      </c>
      <c r="AU26" s="9"/>
      <c r="AV26" s="9"/>
      <c r="BA26" s="9"/>
      <c r="BD26" s="252">
        <v>2</v>
      </c>
      <c r="BE26" s="253">
        <f>BD26*SUM(AE26:AQ26)</f>
        <v>0</v>
      </c>
    </row>
    <row r="27" spans="1:57" s="217" customFormat="1" ht="42.75" customHeight="1" thickBot="1">
      <c r="A27" s="9"/>
      <c r="B27" s="203"/>
      <c r="C27" s="215"/>
      <c r="D27" s="148"/>
      <c r="E27" s="254"/>
      <c r="F27" s="254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254"/>
      <c r="U27" s="148"/>
      <c r="V27" s="255"/>
      <c r="W27" s="255"/>
      <c r="X27" s="148"/>
      <c r="Y27" s="215"/>
      <c r="Z27" s="178"/>
      <c r="AA27" s="178"/>
      <c r="AB27" s="178"/>
      <c r="AC27" s="215"/>
      <c r="AD27" s="126" t="s">
        <v>260</v>
      </c>
      <c r="AE27" s="256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14"/>
      <c r="AQ27" s="215"/>
      <c r="AR27" s="257"/>
      <c r="AS27" s="257"/>
      <c r="AT27" s="215"/>
    </row>
    <row r="28" spans="1:57" s="9" customFormat="1" ht="100" customHeight="1">
      <c r="B28" s="220"/>
      <c r="C28" s="221"/>
      <c r="D28" s="294" t="s">
        <v>324</v>
      </c>
      <c r="E28" s="159">
        <v>1.65</v>
      </c>
      <c r="F28" s="159">
        <f t="shared" ref="F28:F37" si="41">SUM(AE28:AQ28)*E28</f>
        <v>0</v>
      </c>
      <c r="G28" s="159">
        <f t="shared" ref="G28:G37" si="42">AE28*X28</f>
        <v>0</v>
      </c>
      <c r="H28" s="159">
        <f t="shared" ref="H28:H37" si="43">AF28*X28</f>
        <v>0</v>
      </c>
      <c r="I28" s="159">
        <f t="shared" ref="I28:I37" si="44">AG28*X28</f>
        <v>0</v>
      </c>
      <c r="J28" s="159">
        <f t="shared" ref="J28:J37" si="45">AH28*X28</f>
        <v>0</v>
      </c>
      <c r="K28" s="159">
        <f t="shared" ref="K28:K37" si="46">AI28*X28</f>
        <v>0</v>
      </c>
      <c r="L28" s="159">
        <f t="shared" ref="L28:L37" si="47">AJ28*X28</f>
        <v>0</v>
      </c>
      <c r="M28" s="159">
        <f t="shared" ref="M28:M37" si="48">AK28*X28</f>
        <v>0</v>
      </c>
      <c r="N28" s="159">
        <f t="shared" ref="N28:N59" si="49">AL28*X28</f>
        <v>0</v>
      </c>
      <c r="O28" s="159">
        <f t="shared" ref="O28:O37" si="50">AM28*X28</f>
        <v>0</v>
      </c>
      <c r="P28" s="159">
        <f t="shared" ref="P28:P37" si="51">AN28*X28</f>
        <v>0</v>
      </c>
      <c r="Q28" s="159">
        <f t="shared" ref="Q28:Q37" si="52">AO28*X28</f>
        <v>0</v>
      </c>
      <c r="R28" s="159">
        <f t="shared" ref="R28:R37" si="53">AP28*X28</f>
        <v>0</v>
      </c>
      <c r="S28" s="159">
        <f t="shared" ref="S28:S37" si="54">AQ28*X28</f>
        <v>0</v>
      </c>
      <c r="T28" s="159">
        <v>10</v>
      </c>
      <c r="U28" s="160" t="s">
        <v>259</v>
      </c>
      <c r="V28" s="161" t="s">
        <v>238</v>
      </c>
      <c r="W28" s="161"/>
      <c r="X28" s="160">
        <v>10</v>
      </c>
      <c r="Y28" s="160">
        <v>0</v>
      </c>
      <c r="Z28" s="175">
        <v>30</v>
      </c>
      <c r="AA28" s="175"/>
      <c r="AB28" s="175"/>
      <c r="AC28" s="160" t="s">
        <v>252</v>
      </c>
      <c r="AD28" s="162">
        <v>349.8</v>
      </c>
      <c r="AE28" s="222"/>
      <c r="AF28" s="223"/>
      <c r="AG28" s="223"/>
      <c r="AH28" s="223"/>
      <c r="AI28" s="223"/>
      <c r="AJ28" s="223"/>
      <c r="AK28" s="223"/>
      <c r="AL28" s="223"/>
      <c r="AM28" s="223"/>
      <c r="AN28" s="223"/>
      <c r="AO28" s="223"/>
      <c r="AP28" s="223"/>
      <c r="AQ28" s="224"/>
      <c r="AR28" s="225">
        <f t="shared" ref="AR28:AR86" si="55">AD28*AE28+AD28*AF28+AD28*AG28+AD28*AH28+AD28*AI28+AD28*AJ28+AD28*AK28+AD28*AM28+AD28*AN28+AD28*AO28+AD28*AP28+AD28*AQ28+AD28*AL28</f>
        <v>0</v>
      </c>
      <c r="AS28" s="226" t="str">
        <f t="shared" ref="AS28:AS87" si="56">IF(SUM(AE28:AQ28)&gt;0,"Yes","No")</f>
        <v>No</v>
      </c>
      <c r="AT28" s="227" t="str">
        <f t="shared" ref="AT28:AT37" si="57">IF(B28="New","Yes","No")</f>
        <v>No</v>
      </c>
      <c r="AU28" s="9">
        <f>X28</f>
        <v>10</v>
      </c>
      <c r="AX28" s="9">
        <v>200</v>
      </c>
      <c r="AY28" s="9">
        <v>250</v>
      </c>
      <c r="AZ28" s="9">
        <v>20</v>
      </c>
      <c r="BA28" s="9">
        <f t="shared" ref="BA28:BA59" si="58">SUM(AE28:AO28)*Y28</f>
        <v>0</v>
      </c>
      <c r="BB28" s="9">
        <v>0.18</v>
      </c>
      <c r="BD28" s="237">
        <v>10</v>
      </c>
      <c r="BE28" s="238">
        <f t="shared" ref="BE28:BE86" si="59">BD28*SUM(AE28:AQ28)</f>
        <v>0</v>
      </c>
    </row>
    <row r="29" spans="1:57" s="217" customFormat="1" ht="100" customHeight="1">
      <c r="A29" s="9"/>
      <c r="B29" s="230"/>
      <c r="C29" s="9"/>
      <c r="D29" s="144" t="s">
        <v>325</v>
      </c>
      <c r="E29" s="132">
        <v>2.5</v>
      </c>
      <c r="F29" s="132">
        <f t="shared" si="41"/>
        <v>0</v>
      </c>
      <c r="G29" s="132">
        <f t="shared" si="42"/>
        <v>0</v>
      </c>
      <c r="H29" s="132">
        <f t="shared" si="43"/>
        <v>0</v>
      </c>
      <c r="I29" s="132">
        <f t="shared" si="44"/>
        <v>0</v>
      </c>
      <c r="J29" s="132">
        <f t="shared" si="45"/>
        <v>0</v>
      </c>
      <c r="K29" s="132">
        <f t="shared" si="46"/>
        <v>0</v>
      </c>
      <c r="L29" s="132">
        <f t="shared" si="47"/>
        <v>0</v>
      </c>
      <c r="M29" s="132">
        <f t="shared" si="48"/>
        <v>0</v>
      </c>
      <c r="N29" s="132">
        <f t="shared" si="49"/>
        <v>0</v>
      </c>
      <c r="O29" s="132">
        <f t="shared" si="50"/>
        <v>0</v>
      </c>
      <c r="P29" s="132">
        <f t="shared" si="51"/>
        <v>0</v>
      </c>
      <c r="Q29" s="132">
        <f t="shared" si="52"/>
        <v>0</v>
      </c>
      <c r="R29" s="132">
        <f t="shared" si="53"/>
        <v>0</v>
      </c>
      <c r="S29" s="132">
        <f t="shared" si="54"/>
        <v>0</v>
      </c>
      <c r="T29" s="132">
        <v>5</v>
      </c>
      <c r="U29" s="133" t="s">
        <v>259</v>
      </c>
      <c r="V29" s="134" t="s">
        <v>237</v>
      </c>
      <c r="W29" s="134"/>
      <c r="X29" s="133">
        <v>5</v>
      </c>
      <c r="Y29" s="133">
        <v>0</v>
      </c>
      <c r="Z29" s="176">
        <v>20</v>
      </c>
      <c r="AA29" s="176"/>
      <c r="AB29" s="176"/>
      <c r="AC29" s="133" t="s">
        <v>252</v>
      </c>
      <c r="AD29" s="136">
        <v>238.5</v>
      </c>
      <c r="AE29" s="231"/>
      <c r="AF29" s="232"/>
      <c r="AG29" s="233"/>
      <c r="AH29" s="233"/>
      <c r="AI29" s="233"/>
      <c r="AJ29" s="233"/>
      <c r="AK29" s="233"/>
      <c r="AL29" s="233"/>
      <c r="AM29" s="233"/>
      <c r="AN29" s="233"/>
      <c r="AO29" s="233"/>
      <c r="AP29" s="233"/>
      <c r="AQ29" s="234"/>
      <c r="AR29" s="235">
        <f t="shared" si="55"/>
        <v>0</v>
      </c>
      <c r="AS29" s="218" t="str">
        <f t="shared" si="56"/>
        <v>No</v>
      </c>
      <c r="AT29" s="236" t="str">
        <f t="shared" si="57"/>
        <v>No</v>
      </c>
      <c r="AU29" s="9">
        <f>X29</f>
        <v>5</v>
      </c>
      <c r="AV29" s="9"/>
      <c r="AX29" s="217">
        <v>250</v>
      </c>
      <c r="AY29" s="217">
        <v>300</v>
      </c>
      <c r="AZ29" s="217">
        <v>30</v>
      </c>
      <c r="BA29" s="9">
        <f t="shared" si="58"/>
        <v>0</v>
      </c>
      <c r="BB29" s="217">
        <v>0.23</v>
      </c>
      <c r="BD29" s="237">
        <v>5</v>
      </c>
      <c r="BE29" s="238">
        <f t="shared" si="59"/>
        <v>0</v>
      </c>
    </row>
    <row r="30" spans="1:57" s="9" customFormat="1" ht="100" customHeight="1">
      <c r="B30" s="258"/>
      <c r="D30" s="295" t="s">
        <v>326</v>
      </c>
      <c r="E30" s="163">
        <v>5.2</v>
      </c>
      <c r="F30" s="163">
        <f t="shared" si="41"/>
        <v>0</v>
      </c>
      <c r="G30" s="163">
        <f t="shared" si="42"/>
        <v>0</v>
      </c>
      <c r="H30" s="163">
        <f t="shared" si="43"/>
        <v>0</v>
      </c>
      <c r="I30" s="163">
        <f t="shared" si="44"/>
        <v>0</v>
      </c>
      <c r="J30" s="163">
        <f t="shared" si="45"/>
        <v>0</v>
      </c>
      <c r="K30" s="163">
        <f t="shared" si="46"/>
        <v>0</v>
      </c>
      <c r="L30" s="163">
        <f t="shared" si="47"/>
        <v>0</v>
      </c>
      <c r="M30" s="163">
        <f t="shared" si="48"/>
        <v>0</v>
      </c>
      <c r="N30" s="163">
        <f t="shared" si="49"/>
        <v>0</v>
      </c>
      <c r="O30" s="163">
        <f t="shared" si="50"/>
        <v>0</v>
      </c>
      <c r="P30" s="163">
        <f t="shared" si="51"/>
        <v>0</v>
      </c>
      <c r="Q30" s="163">
        <f t="shared" si="52"/>
        <v>0</v>
      </c>
      <c r="R30" s="163">
        <f t="shared" si="53"/>
        <v>0</v>
      </c>
      <c r="S30" s="163">
        <f t="shared" si="54"/>
        <v>0</v>
      </c>
      <c r="T30" s="163">
        <v>4</v>
      </c>
      <c r="U30" s="164" t="s">
        <v>177</v>
      </c>
      <c r="V30" s="165" t="s">
        <v>234</v>
      </c>
      <c r="W30" s="165"/>
      <c r="X30" s="164">
        <v>4</v>
      </c>
      <c r="Y30" s="164">
        <v>0</v>
      </c>
      <c r="Z30" s="176">
        <v>16</v>
      </c>
      <c r="AA30" s="176"/>
      <c r="AB30" s="176"/>
      <c r="AC30" s="164" t="s">
        <v>252</v>
      </c>
      <c r="AD30" s="166">
        <v>238.5</v>
      </c>
      <c r="AE30" s="239"/>
      <c r="AF30" s="240"/>
      <c r="AG30" s="240"/>
      <c r="AH30" s="240"/>
      <c r="AI30" s="240"/>
      <c r="AJ30" s="240"/>
      <c r="AK30" s="240"/>
      <c r="AL30" s="240"/>
      <c r="AM30" s="240"/>
      <c r="AN30" s="240"/>
      <c r="AO30" s="240"/>
      <c r="AP30" s="240"/>
      <c r="AQ30" s="241"/>
      <c r="AR30" s="242">
        <f t="shared" si="55"/>
        <v>0</v>
      </c>
      <c r="AS30" s="243" t="str">
        <f t="shared" si="56"/>
        <v>No</v>
      </c>
      <c r="AT30" s="244" t="str">
        <f t="shared" si="57"/>
        <v>No</v>
      </c>
      <c r="AU30" s="9">
        <f>X30</f>
        <v>4</v>
      </c>
      <c r="AX30" s="9">
        <v>300</v>
      </c>
      <c r="AY30" s="9">
        <v>350</v>
      </c>
      <c r="AZ30" s="9">
        <v>30</v>
      </c>
      <c r="BA30" s="9">
        <f t="shared" si="58"/>
        <v>0</v>
      </c>
      <c r="BB30" s="9">
        <v>0.43343999999999999</v>
      </c>
      <c r="BD30" s="237">
        <v>4</v>
      </c>
      <c r="BE30" s="238">
        <f t="shared" si="59"/>
        <v>0</v>
      </c>
    </row>
    <row r="31" spans="1:57" s="217" customFormat="1" ht="100" customHeight="1">
      <c r="A31" s="9"/>
      <c r="B31" s="230"/>
      <c r="C31" s="9"/>
      <c r="D31" s="144" t="s">
        <v>327</v>
      </c>
      <c r="E31" s="132">
        <v>6.4</v>
      </c>
      <c r="F31" s="132">
        <f t="shared" si="41"/>
        <v>0</v>
      </c>
      <c r="G31" s="132">
        <f t="shared" si="42"/>
        <v>0</v>
      </c>
      <c r="H31" s="132">
        <f t="shared" si="43"/>
        <v>0</v>
      </c>
      <c r="I31" s="132">
        <f t="shared" si="44"/>
        <v>0</v>
      </c>
      <c r="J31" s="132">
        <f t="shared" si="45"/>
        <v>0</v>
      </c>
      <c r="K31" s="132">
        <f t="shared" si="46"/>
        <v>0</v>
      </c>
      <c r="L31" s="132">
        <f t="shared" si="47"/>
        <v>0</v>
      </c>
      <c r="M31" s="132">
        <f t="shared" si="48"/>
        <v>0</v>
      </c>
      <c r="N31" s="132">
        <f t="shared" si="49"/>
        <v>0</v>
      </c>
      <c r="O31" s="132">
        <f t="shared" si="50"/>
        <v>0</v>
      </c>
      <c r="P31" s="132">
        <f t="shared" si="51"/>
        <v>0</v>
      </c>
      <c r="Q31" s="132">
        <f t="shared" si="52"/>
        <v>0</v>
      </c>
      <c r="R31" s="132">
        <f t="shared" si="53"/>
        <v>0</v>
      </c>
      <c r="S31" s="132">
        <f t="shared" si="54"/>
        <v>0</v>
      </c>
      <c r="T31" s="132">
        <v>3</v>
      </c>
      <c r="U31" s="141" t="s">
        <v>178</v>
      </c>
      <c r="V31" s="141" t="s">
        <v>235</v>
      </c>
      <c r="W31" s="141"/>
      <c r="X31" s="133">
        <v>3</v>
      </c>
      <c r="Y31" s="133">
        <v>0</v>
      </c>
      <c r="Z31" s="176">
        <v>18</v>
      </c>
      <c r="AA31" s="176"/>
      <c r="AB31" s="176"/>
      <c r="AC31" s="133" t="s">
        <v>252</v>
      </c>
      <c r="AD31" s="136">
        <v>238.5</v>
      </c>
      <c r="AE31" s="231"/>
      <c r="AF31" s="232"/>
      <c r="AG31" s="233"/>
      <c r="AH31" s="233"/>
      <c r="AI31" s="233"/>
      <c r="AJ31" s="233"/>
      <c r="AK31" s="233"/>
      <c r="AL31" s="233"/>
      <c r="AM31" s="233"/>
      <c r="AN31" s="233"/>
      <c r="AO31" s="233"/>
      <c r="AP31" s="233"/>
      <c r="AQ31" s="234"/>
      <c r="AR31" s="235">
        <f t="shared" si="55"/>
        <v>0</v>
      </c>
      <c r="AS31" s="218" t="str">
        <f t="shared" si="56"/>
        <v>No</v>
      </c>
      <c r="AT31" s="236" t="str">
        <f t="shared" si="57"/>
        <v>No</v>
      </c>
      <c r="AU31" s="9">
        <f>X31</f>
        <v>3</v>
      </c>
      <c r="AV31" s="9"/>
      <c r="AX31" s="217">
        <v>300</v>
      </c>
      <c r="AY31" s="217">
        <v>400</v>
      </c>
      <c r="AZ31" s="217">
        <v>40</v>
      </c>
      <c r="BA31" s="9">
        <f t="shared" si="58"/>
        <v>0</v>
      </c>
      <c r="BB31" s="217">
        <v>0.56196000000000002</v>
      </c>
      <c r="BD31" s="237">
        <v>3</v>
      </c>
      <c r="BE31" s="238">
        <f t="shared" si="59"/>
        <v>0</v>
      </c>
    </row>
    <row r="32" spans="1:57" s="9" customFormat="1" ht="100" customHeight="1">
      <c r="B32" s="230"/>
      <c r="D32" s="295" t="s">
        <v>328</v>
      </c>
      <c r="E32" s="163">
        <v>9</v>
      </c>
      <c r="F32" s="163">
        <f t="shared" si="41"/>
        <v>0</v>
      </c>
      <c r="G32" s="163">
        <f t="shared" si="42"/>
        <v>0</v>
      </c>
      <c r="H32" s="163">
        <f t="shared" si="43"/>
        <v>0</v>
      </c>
      <c r="I32" s="163">
        <f t="shared" si="44"/>
        <v>0</v>
      </c>
      <c r="J32" s="163">
        <f t="shared" si="45"/>
        <v>0</v>
      </c>
      <c r="K32" s="163">
        <f t="shared" si="46"/>
        <v>0</v>
      </c>
      <c r="L32" s="163">
        <f t="shared" si="47"/>
        <v>0</v>
      </c>
      <c r="M32" s="163">
        <f t="shared" si="48"/>
        <v>0</v>
      </c>
      <c r="N32" s="163">
        <f t="shared" si="49"/>
        <v>0</v>
      </c>
      <c r="O32" s="163">
        <f t="shared" si="50"/>
        <v>0</v>
      </c>
      <c r="P32" s="163">
        <f t="shared" si="51"/>
        <v>0</v>
      </c>
      <c r="Q32" s="163">
        <f t="shared" si="52"/>
        <v>0</v>
      </c>
      <c r="R32" s="163">
        <f t="shared" si="53"/>
        <v>0</v>
      </c>
      <c r="S32" s="163">
        <f t="shared" si="54"/>
        <v>0</v>
      </c>
      <c r="T32" s="163">
        <v>2</v>
      </c>
      <c r="U32" s="164" t="s">
        <v>178</v>
      </c>
      <c r="V32" s="165" t="s">
        <v>236</v>
      </c>
      <c r="W32" s="165"/>
      <c r="X32" s="164">
        <v>2</v>
      </c>
      <c r="Y32" s="164">
        <v>0</v>
      </c>
      <c r="Z32" s="176">
        <v>18</v>
      </c>
      <c r="AA32" s="176"/>
      <c r="AB32" s="176"/>
      <c r="AC32" s="164" t="s">
        <v>252</v>
      </c>
      <c r="AD32" s="166">
        <v>238.5</v>
      </c>
      <c r="AE32" s="239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1"/>
      <c r="AR32" s="242">
        <f t="shared" si="55"/>
        <v>0</v>
      </c>
      <c r="AS32" s="243" t="str">
        <f t="shared" si="56"/>
        <v>No</v>
      </c>
      <c r="AT32" s="244" t="str">
        <f t="shared" si="57"/>
        <v>No</v>
      </c>
      <c r="AV32" s="9">
        <f t="shared" ref="AV32:AV38" si="60">X32</f>
        <v>2</v>
      </c>
      <c r="AX32" s="9">
        <v>300</v>
      </c>
      <c r="AY32" s="9">
        <v>400</v>
      </c>
      <c r="AZ32" s="9">
        <v>40</v>
      </c>
      <c r="BA32" s="9">
        <f t="shared" si="58"/>
        <v>0</v>
      </c>
      <c r="BB32" s="9">
        <v>0.75360000000000005</v>
      </c>
      <c r="BD32" s="237">
        <v>2</v>
      </c>
      <c r="BE32" s="238">
        <f t="shared" si="59"/>
        <v>0</v>
      </c>
    </row>
    <row r="33" spans="1:57" s="217" customFormat="1" ht="100" customHeight="1">
      <c r="A33" s="9"/>
      <c r="B33" s="230"/>
      <c r="C33" s="9"/>
      <c r="D33" s="144" t="s">
        <v>329</v>
      </c>
      <c r="E33" s="132">
        <v>9.1</v>
      </c>
      <c r="F33" s="132">
        <f t="shared" si="41"/>
        <v>0</v>
      </c>
      <c r="G33" s="132">
        <f t="shared" si="42"/>
        <v>0</v>
      </c>
      <c r="H33" s="132">
        <f t="shared" si="43"/>
        <v>0</v>
      </c>
      <c r="I33" s="132">
        <f t="shared" si="44"/>
        <v>0</v>
      </c>
      <c r="J33" s="132">
        <f t="shared" si="45"/>
        <v>0</v>
      </c>
      <c r="K33" s="132">
        <f t="shared" si="46"/>
        <v>0</v>
      </c>
      <c r="L33" s="132">
        <f t="shared" si="47"/>
        <v>0</v>
      </c>
      <c r="M33" s="132">
        <f t="shared" si="48"/>
        <v>0</v>
      </c>
      <c r="N33" s="132">
        <f t="shared" si="49"/>
        <v>0</v>
      </c>
      <c r="O33" s="132">
        <f t="shared" si="50"/>
        <v>0</v>
      </c>
      <c r="P33" s="132">
        <f t="shared" si="51"/>
        <v>0</v>
      </c>
      <c r="Q33" s="132">
        <f t="shared" si="52"/>
        <v>0</v>
      </c>
      <c r="R33" s="132">
        <f t="shared" si="53"/>
        <v>0</v>
      </c>
      <c r="S33" s="132">
        <f t="shared" si="54"/>
        <v>0</v>
      </c>
      <c r="T33" s="132">
        <v>1</v>
      </c>
      <c r="U33" s="141" t="s">
        <v>179</v>
      </c>
      <c r="V33" s="141" t="s">
        <v>101</v>
      </c>
      <c r="W33" s="141"/>
      <c r="X33" s="133">
        <v>1</v>
      </c>
      <c r="Y33" s="133">
        <v>0</v>
      </c>
      <c r="Z33" s="176">
        <v>12</v>
      </c>
      <c r="AA33" s="176"/>
      <c r="AB33" s="176"/>
      <c r="AC33" s="133" t="s">
        <v>252</v>
      </c>
      <c r="AD33" s="136">
        <v>226.84</v>
      </c>
      <c r="AE33" s="231"/>
      <c r="AF33" s="232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4"/>
      <c r="AR33" s="235">
        <f t="shared" si="55"/>
        <v>0</v>
      </c>
      <c r="AS33" s="218" t="str">
        <f t="shared" si="56"/>
        <v>No</v>
      </c>
      <c r="AT33" s="236" t="str">
        <f t="shared" si="57"/>
        <v>No</v>
      </c>
      <c r="AU33" s="9"/>
      <c r="AV33" s="9">
        <f t="shared" si="60"/>
        <v>1</v>
      </c>
      <c r="AX33" s="217">
        <v>150</v>
      </c>
      <c r="AY33" s="217">
        <v>300</v>
      </c>
      <c r="AZ33" s="217">
        <v>60</v>
      </c>
      <c r="BA33" s="9">
        <f t="shared" si="58"/>
        <v>0</v>
      </c>
      <c r="BB33" s="217">
        <v>0.72758999999999996</v>
      </c>
      <c r="BD33" s="237">
        <v>1</v>
      </c>
      <c r="BE33" s="238">
        <f t="shared" si="59"/>
        <v>0</v>
      </c>
    </row>
    <row r="34" spans="1:57" s="9" customFormat="1" ht="100" customHeight="1">
      <c r="B34" s="230"/>
      <c r="D34" s="295" t="s">
        <v>330</v>
      </c>
      <c r="E34" s="163">
        <v>15</v>
      </c>
      <c r="F34" s="163">
        <f t="shared" si="41"/>
        <v>0</v>
      </c>
      <c r="G34" s="163">
        <f t="shared" si="42"/>
        <v>0</v>
      </c>
      <c r="H34" s="163">
        <f t="shared" si="43"/>
        <v>0</v>
      </c>
      <c r="I34" s="163">
        <f t="shared" si="44"/>
        <v>0</v>
      </c>
      <c r="J34" s="163">
        <f t="shared" si="45"/>
        <v>0</v>
      </c>
      <c r="K34" s="163">
        <f t="shared" si="46"/>
        <v>0</v>
      </c>
      <c r="L34" s="163">
        <f t="shared" si="47"/>
        <v>0</v>
      </c>
      <c r="M34" s="163">
        <f t="shared" si="48"/>
        <v>0</v>
      </c>
      <c r="N34" s="163">
        <f t="shared" si="49"/>
        <v>0</v>
      </c>
      <c r="O34" s="163">
        <f t="shared" si="50"/>
        <v>0</v>
      </c>
      <c r="P34" s="163">
        <f t="shared" si="51"/>
        <v>0</v>
      </c>
      <c r="Q34" s="163">
        <f t="shared" si="52"/>
        <v>0</v>
      </c>
      <c r="R34" s="163">
        <f t="shared" si="53"/>
        <v>0</v>
      </c>
      <c r="S34" s="163">
        <f t="shared" si="54"/>
        <v>0</v>
      </c>
      <c r="T34" s="163">
        <v>1</v>
      </c>
      <c r="U34" s="164" t="s">
        <v>180</v>
      </c>
      <c r="V34" s="165" t="s">
        <v>102</v>
      </c>
      <c r="W34" s="165"/>
      <c r="X34" s="164">
        <v>1</v>
      </c>
      <c r="Y34" s="164">
        <v>0</v>
      </c>
      <c r="Z34" s="176">
        <v>12</v>
      </c>
      <c r="AA34" s="176"/>
      <c r="AB34" s="176"/>
      <c r="AC34" s="164" t="s">
        <v>252</v>
      </c>
      <c r="AD34" s="166">
        <v>254.4</v>
      </c>
      <c r="AE34" s="239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1"/>
      <c r="AR34" s="242">
        <f t="shared" si="55"/>
        <v>0</v>
      </c>
      <c r="AS34" s="243" t="str">
        <f t="shared" si="56"/>
        <v>No</v>
      </c>
      <c r="AT34" s="244" t="str">
        <f t="shared" si="57"/>
        <v>No</v>
      </c>
      <c r="AV34" s="9">
        <f t="shared" si="60"/>
        <v>1</v>
      </c>
      <c r="AX34" s="9">
        <v>150</v>
      </c>
      <c r="AY34" s="9">
        <v>400</v>
      </c>
      <c r="AZ34" s="9">
        <v>70</v>
      </c>
      <c r="BA34" s="9">
        <f t="shared" si="58"/>
        <v>0</v>
      </c>
      <c r="BB34" s="9">
        <v>1.0772999999999999</v>
      </c>
      <c r="BD34" s="237">
        <v>1</v>
      </c>
      <c r="BE34" s="238">
        <f t="shared" si="59"/>
        <v>0</v>
      </c>
    </row>
    <row r="35" spans="1:57" s="217" customFormat="1" ht="100" customHeight="1">
      <c r="A35" s="9"/>
      <c r="B35" s="230"/>
      <c r="C35" s="9"/>
      <c r="D35" s="144" t="s">
        <v>331</v>
      </c>
      <c r="E35" s="132">
        <v>20</v>
      </c>
      <c r="F35" s="132">
        <f t="shared" si="41"/>
        <v>0</v>
      </c>
      <c r="G35" s="132">
        <f t="shared" si="42"/>
        <v>0</v>
      </c>
      <c r="H35" s="132">
        <f t="shared" si="43"/>
        <v>0</v>
      </c>
      <c r="I35" s="132">
        <f t="shared" si="44"/>
        <v>0</v>
      </c>
      <c r="J35" s="132">
        <f t="shared" si="45"/>
        <v>0</v>
      </c>
      <c r="K35" s="132">
        <f t="shared" si="46"/>
        <v>0</v>
      </c>
      <c r="L35" s="132">
        <f t="shared" si="47"/>
        <v>0</v>
      </c>
      <c r="M35" s="132">
        <f t="shared" si="48"/>
        <v>0</v>
      </c>
      <c r="N35" s="132">
        <f t="shared" si="49"/>
        <v>0</v>
      </c>
      <c r="O35" s="132">
        <f t="shared" si="50"/>
        <v>0</v>
      </c>
      <c r="P35" s="132">
        <f t="shared" si="51"/>
        <v>0</v>
      </c>
      <c r="Q35" s="132">
        <f t="shared" si="52"/>
        <v>0</v>
      </c>
      <c r="R35" s="132">
        <f t="shared" si="53"/>
        <v>0</v>
      </c>
      <c r="S35" s="132">
        <f t="shared" si="54"/>
        <v>0</v>
      </c>
      <c r="T35" s="132">
        <v>1</v>
      </c>
      <c r="U35" s="141" t="s">
        <v>180</v>
      </c>
      <c r="V35" s="141" t="s">
        <v>103</v>
      </c>
      <c r="W35" s="141"/>
      <c r="X35" s="133">
        <v>1</v>
      </c>
      <c r="Y35" s="133">
        <v>26</v>
      </c>
      <c r="Z35" s="176">
        <v>15</v>
      </c>
      <c r="AA35" s="176"/>
      <c r="AB35" s="176"/>
      <c r="AC35" s="133" t="s">
        <v>252</v>
      </c>
      <c r="AD35" s="136">
        <v>349.8</v>
      </c>
      <c r="AE35" s="231"/>
      <c r="AF35" s="232"/>
      <c r="AG35" s="233"/>
      <c r="AH35" s="233"/>
      <c r="AI35" s="233"/>
      <c r="AJ35" s="233"/>
      <c r="AK35" s="233"/>
      <c r="AL35" s="233"/>
      <c r="AM35" s="233"/>
      <c r="AN35" s="233"/>
      <c r="AO35" s="233"/>
      <c r="AP35" s="233"/>
      <c r="AQ35" s="234"/>
      <c r="AR35" s="235">
        <f t="shared" si="55"/>
        <v>0</v>
      </c>
      <c r="AS35" s="218" t="str">
        <f t="shared" si="56"/>
        <v>No</v>
      </c>
      <c r="AT35" s="236" t="str">
        <f t="shared" si="57"/>
        <v>No</v>
      </c>
      <c r="AU35" s="9"/>
      <c r="AV35" s="9">
        <f t="shared" si="60"/>
        <v>1</v>
      </c>
      <c r="AX35" s="217">
        <v>180</v>
      </c>
      <c r="AY35" s="217">
        <v>500</v>
      </c>
      <c r="AZ35" s="217">
        <v>80</v>
      </c>
      <c r="BA35" s="9">
        <f t="shared" si="58"/>
        <v>0</v>
      </c>
      <c r="BB35" s="217">
        <v>1.5635699999999999</v>
      </c>
      <c r="BD35" s="237">
        <v>1</v>
      </c>
      <c r="BE35" s="238">
        <f t="shared" si="59"/>
        <v>0</v>
      </c>
    </row>
    <row r="36" spans="1:57" s="9" customFormat="1" ht="100" customHeight="1">
      <c r="B36" s="230"/>
      <c r="D36" s="295" t="s">
        <v>332</v>
      </c>
      <c r="E36" s="163">
        <v>25</v>
      </c>
      <c r="F36" s="163">
        <f t="shared" si="41"/>
        <v>0</v>
      </c>
      <c r="G36" s="163">
        <f t="shared" si="42"/>
        <v>0</v>
      </c>
      <c r="H36" s="163">
        <f t="shared" si="43"/>
        <v>0</v>
      </c>
      <c r="I36" s="163">
        <f t="shared" si="44"/>
        <v>0</v>
      </c>
      <c r="J36" s="163">
        <f t="shared" si="45"/>
        <v>0</v>
      </c>
      <c r="K36" s="163">
        <f t="shared" si="46"/>
        <v>0</v>
      </c>
      <c r="L36" s="163">
        <f t="shared" si="47"/>
        <v>0</v>
      </c>
      <c r="M36" s="163">
        <f t="shared" si="48"/>
        <v>0</v>
      </c>
      <c r="N36" s="163">
        <f t="shared" si="49"/>
        <v>0</v>
      </c>
      <c r="O36" s="163">
        <f t="shared" si="50"/>
        <v>0</v>
      </c>
      <c r="P36" s="163">
        <f t="shared" si="51"/>
        <v>0</v>
      </c>
      <c r="Q36" s="163">
        <f t="shared" si="52"/>
        <v>0</v>
      </c>
      <c r="R36" s="163">
        <f t="shared" si="53"/>
        <v>0</v>
      </c>
      <c r="S36" s="163">
        <f t="shared" si="54"/>
        <v>0</v>
      </c>
      <c r="T36" s="163">
        <v>1</v>
      </c>
      <c r="U36" s="164" t="s">
        <v>181</v>
      </c>
      <c r="V36" s="165" t="s">
        <v>104</v>
      </c>
      <c r="W36" s="165"/>
      <c r="X36" s="164">
        <v>1</v>
      </c>
      <c r="Y36" s="164">
        <v>38</v>
      </c>
      <c r="Z36" s="176">
        <v>21</v>
      </c>
      <c r="AA36" s="176"/>
      <c r="AB36" s="176"/>
      <c r="AC36" s="164" t="s">
        <v>252</v>
      </c>
      <c r="AD36" s="166">
        <v>424</v>
      </c>
      <c r="AE36" s="239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1"/>
      <c r="AR36" s="242">
        <f t="shared" si="55"/>
        <v>0</v>
      </c>
      <c r="AS36" s="243" t="str">
        <f t="shared" si="56"/>
        <v>No</v>
      </c>
      <c r="AT36" s="244" t="str">
        <f t="shared" si="57"/>
        <v>No</v>
      </c>
      <c r="AV36" s="9">
        <f t="shared" si="60"/>
        <v>1</v>
      </c>
      <c r="AX36" s="9">
        <v>200</v>
      </c>
      <c r="AY36" s="9">
        <v>600</v>
      </c>
      <c r="AZ36" s="9">
        <v>90</v>
      </c>
      <c r="BA36" s="9">
        <f t="shared" si="58"/>
        <v>0</v>
      </c>
      <c r="BB36" s="9">
        <v>1.99892</v>
      </c>
      <c r="BD36" s="237">
        <v>1</v>
      </c>
      <c r="BE36" s="238">
        <f t="shared" si="59"/>
        <v>0</v>
      </c>
    </row>
    <row r="37" spans="1:57" s="217" customFormat="1" ht="100" customHeight="1" thickBot="1">
      <c r="A37" s="9"/>
      <c r="B37" s="245"/>
      <c r="C37" s="121"/>
      <c r="D37" s="297" t="s">
        <v>333</v>
      </c>
      <c r="E37" s="137">
        <v>46</v>
      </c>
      <c r="F37" s="137">
        <f t="shared" si="41"/>
        <v>0</v>
      </c>
      <c r="G37" s="137">
        <f t="shared" si="42"/>
        <v>0</v>
      </c>
      <c r="H37" s="137">
        <f t="shared" si="43"/>
        <v>0</v>
      </c>
      <c r="I37" s="137">
        <f t="shared" si="44"/>
        <v>0</v>
      </c>
      <c r="J37" s="137">
        <f t="shared" si="45"/>
        <v>0</v>
      </c>
      <c r="K37" s="137">
        <f t="shared" si="46"/>
        <v>0</v>
      </c>
      <c r="L37" s="137">
        <f t="shared" si="47"/>
        <v>0</v>
      </c>
      <c r="M37" s="137">
        <f t="shared" si="48"/>
        <v>0</v>
      </c>
      <c r="N37" s="137">
        <f t="shared" si="49"/>
        <v>0</v>
      </c>
      <c r="O37" s="137">
        <f t="shared" si="50"/>
        <v>0</v>
      </c>
      <c r="P37" s="137">
        <f t="shared" si="51"/>
        <v>0</v>
      </c>
      <c r="Q37" s="137">
        <f t="shared" si="52"/>
        <v>0</v>
      </c>
      <c r="R37" s="137">
        <f t="shared" si="53"/>
        <v>0</v>
      </c>
      <c r="S37" s="137">
        <f t="shared" si="54"/>
        <v>0</v>
      </c>
      <c r="T37" s="137">
        <v>3</v>
      </c>
      <c r="U37" s="142" t="s">
        <v>182</v>
      </c>
      <c r="V37" s="142" t="s">
        <v>99</v>
      </c>
      <c r="W37" s="142" t="s">
        <v>240</v>
      </c>
      <c r="X37" s="138">
        <v>3</v>
      </c>
      <c r="Y37" s="143">
        <v>39</v>
      </c>
      <c r="Z37" s="177">
        <v>14</v>
      </c>
      <c r="AA37" s="177"/>
      <c r="AB37" s="177"/>
      <c r="AC37" s="138" t="s">
        <v>252</v>
      </c>
      <c r="AD37" s="140">
        <v>795</v>
      </c>
      <c r="AE37" s="259"/>
      <c r="AF37" s="260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2"/>
      <c r="AR37" s="263">
        <f>AD37*AE37+AD37*AF37+AD37*AG37+AD37*AH37+AD37*AI37+AD37*AJ37+AD37*AK37+AD37*AM37+AD37*AN37+AD37*AO37+AD37*AP37+AD37*AQ37+AD37*AL37</f>
        <v>0</v>
      </c>
      <c r="AS37" s="264" t="str">
        <f>IF(SUM(AE37:AQ37)&gt;0,"Yes","No")</f>
        <v>No</v>
      </c>
      <c r="AT37" s="265" t="str">
        <f t="shared" si="57"/>
        <v>No</v>
      </c>
      <c r="AU37" s="9"/>
      <c r="AV37" s="9">
        <f t="shared" si="60"/>
        <v>3</v>
      </c>
      <c r="AX37" s="217">
        <v>200</v>
      </c>
      <c r="AY37" s="217">
        <v>600</v>
      </c>
      <c r="AZ37" s="217">
        <v>90</v>
      </c>
      <c r="BA37" s="9">
        <f t="shared" si="58"/>
        <v>0</v>
      </c>
      <c r="BB37" s="217">
        <v>1.99892</v>
      </c>
      <c r="BD37" s="237">
        <v>3</v>
      </c>
      <c r="BE37" s="238">
        <f>BD37*SUM(AE37:AQ37)</f>
        <v>0</v>
      </c>
    </row>
    <row r="38" spans="1:57" s="217" customFormat="1" ht="50.15" customHeight="1" thickBot="1">
      <c r="A38" s="9"/>
      <c r="B38" s="203"/>
      <c r="C38" s="215"/>
      <c r="D38" s="144"/>
      <c r="E38" s="145"/>
      <c r="F38" s="145"/>
      <c r="G38" s="132"/>
      <c r="H38" s="132"/>
      <c r="I38" s="132"/>
      <c r="J38" s="132"/>
      <c r="K38" s="132"/>
      <c r="L38" s="132"/>
      <c r="M38" s="132"/>
      <c r="N38" s="132">
        <f t="shared" si="49"/>
        <v>0</v>
      </c>
      <c r="O38" s="132"/>
      <c r="P38" s="132"/>
      <c r="Q38" s="132"/>
      <c r="R38" s="132"/>
      <c r="S38" s="132"/>
      <c r="T38" s="145"/>
      <c r="U38" s="144"/>
      <c r="V38" s="146"/>
      <c r="W38" s="146"/>
      <c r="X38" s="144"/>
      <c r="Y38" s="147"/>
      <c r="Z38" s="178"/>
      <c r="AA38" s="178"/>
      <c r="AB38" s="178"/>
      <c r="AC38" s="147"/>
      <c r="AD38" s="127" t="s">
        <v>261</v>
      </c>
      <c r="AE38" s="266"/>
      <c r="AQ38" s="9"/>
      <c r="AR38" s="218"/>
      <c r="AS38" s="218"/>
      <c r="AT38" s="219"/>
      <c r="AU38" s="9">
        <f>X38</f>
        <v>0</v>
      </c>
      <c r="AV38" s="9">
        <f t="shared" si="60"/>
        <v>0</v>
      </c>
      <c r="BA38" s="9">
        <f t="shared" si="58"/>
        <v>0</v>
      </c>
    </row>
    <row r="39" spans="1:57" s="9" customFormat="1" ht="100" customHeight="1">
      <c r="B39" s="220"/>
      <c r="C39" s="221"/>
      <c r="D39" s="294" t="s">
        <v>334</v>
      </c>
      <c r="E39" s="159">
        <v>3.9</v>
      </c>
      <c r="F39" s="159">
        <f t="shared" ref="F39:F46" si="61">SUM(AE39:AQ39)*E39</f>
        <v>0</v>
      </c>
      <c r="G39" s="159">
        <f t="shared" ref="G39:G46" si="62">AE39*X39</f>
        <v>0</v>
      </c>
      <c r="H39" s="159">
        <f t="shared" ref="H39:H46" si="63">AF39*X39</f>
        <v>0</v>
      </c>
      <c r="I39" s="159">
        <f t="shared" ref="I39:I46" si="64">AG39*X39</f>
        <v>0</v>
      </c>
      <c r="J39" s="159">
        <f t="shared" ref="J39:J46" si="65">AH39*X39</f>
        <v>0</v>
      </c>
      <c r="K39" s="159">
        <f t="shared" ref="K39:K46" si="66">AI39*X39</f>
        <v>0</v>
      </c>
      <c r="L39" s="159">
        <f t="shared" ref="L39:L46" si="67">AJ39*X39</f>
        <v>0</v>
      </c>
      <c r="M39" s="159">
        <f t="shared" ref="M39:M46" si="68">AK39*X39</f>
        <v>0</v>
      </c>
      <c r="N39" s="159">
        <f t="shared" si="49"/>
        <v>0</v>
      </c>
      <c r="O39" s="159">
        <f t="shared" ref="O39:O46" si="69">AM39*X39</f>
        <v>0</v>
      </c>
      <c r="P39" s="159">
        <f t="shared" ref="P39:P46" si="70">AN39*X39</f>
        <v>0</v>
      </c>
      <c r="Q39" s="159">
        <f t="shared" ref="Q39:Q46" si="71">AO39*X39</f>
        <v>0</v>
      </c>
      <c r="R39" s="159">
        <f t="shared" ref="R39:R46" si="72">AP39*X39</f>
        <v>0</v>
      </c>
      <c r="S39" s="159">
        <f t="shared" ref="S39:S46" si="73">AQ39*X39</f>
        <v>0</v>
      </c>
      <c r="T39" s="159">
        <v>5</v>
      </c>
      <c r="U39" s="160" t="s">
        <v>259</v>
      </c>
      <c r="V39" s="161" t="s">
        <v>220</v>
      </c>
      <c r="W39" s="161"/>
      <c r="X39" s="160">
        <v>5</v>
      </c>
      <c r="Y39" s="160">
        <v>5</v>
      </c>
      <c r="Z39" s="175">
        <v>20</v>
      </c>
      <c r="AA39" s="175"/>
      <c r="AB39" s="175"/>
      <c r="AC39" s="160" t="s">
        <v>252</v>
      </c>
      <c r="AD39" s="162">
        <v>208.82000000000002</v>
      </c>
      <c r="AE39" s="222"/>
      <c r="AF39" s="223"/>
      <c r="AG39" s="223"/>
      <c r="AH39" s="223"/>
      <c r="AI39" s="223"/>
      <c r="AJ39" s="223"/>
      <c r="AK39" s="223"/>
      <c r="AL39" s="223"/>
      <c r="AM39" s="223"/>
      <c r="AN39" s="223"/>
      <c r="AO39" s="223"/>
      <c r="AP39" s="223"/>
      <c r="AQ39" s="224"/>
      <c r="AR39" s="225">
        <f t="shared" si="55"/>
        <v>0</v>
      </c>
      <c r="AS39" s="226" t="str">
        <f t="shared" si="56"/>
        <v>No</v>
      </c>
      <c r="AT39" s="227" t="str">
        <f t="shared" ref="AT39:AT46" si="74">IF(B39="New","Yes","No")</f>
        <v>No</v>
      </c>
      <c r="AU39" s="9">
        <f>X39</f>
        <v>5</v>
      </c>
      <c r="AX39" s="9">
        <v>250</v>
      </c>
      <c r="AY39" s="9">
        <v>400</v>
      </c>
      <c r="AZ39" s="9">
        <v>20</v>
      </c>
      <c r="BA39" s="9">
        <f t="shared" si="58"/>
        <v>0</v>
      </c>
      <c r="BB39" s="9">
        <v>0.4</v>
      </c>
      <c r="BD39" s="237">
        <v>5</v>
      </c>
      <c r="BE39" s="238">
        <f t="shared" si="59"/>
        <v>0</v>
      </c>
    </row>
    <row r="40" spans="1:57" s="217" customFormat="1" ht="100" customHeight="1">
      <c r="A40" s="9"/>
      <c r="B40" s="230"/>
      <c r="C40" s="9"/>
      <c r="D40" s="144" t="s">
        <v>335</v>
      </c>
      <c r="E40" s="132">
        <v>7.2</v>
      </c>
      <c r="F40" s="132">
        <f t="shared" si="61"/>
        <v>0</v>
      </c>
      <c r="G40" s="132">
        <f t="shared" si="62"/>
        <v>0</v>
      </c>
      <c r="H40" s="132">
        <f t="shared" si="63"/>
        <v>0</v>
      </c>
      <c r="I40" s="132">
        <f t="shared" si="64"/>
        <v>0</v>
      </c>
      <c r="J40" s="132">
        <f t="shared" si="65"/>
        <v>0</v>
      </c>
      <c r="K40" s="132">
        <f t="shared" si="66"/>
        <v>0</v>
      </c>
      <c r="L40" s="132">
        <f t="shared" si="67"/>
        <v>0</v>
      </c>
      <c r="M40" s="132">
        <f t="shared" si="68"/>
        <v>0</v>
      </c>
      <c r="N40" s="132">
        <f t="shared" si="49"/>
        <v>0</v>
      </c>
      <c r="O40" s="132">
        <f t="shared" si="69"/>
        <v>0</v>
      </c>
      <c r="P40" s="132">
        <f t="shared" si="70"/>
        <v>0</v>
      </c>
      <c r="Q40" s="132">
        <f t="shared" si="71"/>
        <v>0</v>
      </c>
      <c r="R40" s="132">
        <f t="shared" si="72"/>
        <v>0</v>
      </c>
      <c r="S40" s="132">
        <f t="shared" si="73"/>
        <v>0</v>
      </c>
      <c r="T40" s="132">
        <v>4</v>
      </c>
      <c r="U40" s="133" t="s">
        <v>177</v>
      </c>
      <c r="V40" s="134" t="s">
        <v>233</v>
      </c>
      <c r="W40" s="134"/>
      <c r="X40" s="133">
        <v>4</v>
      </c>
      <c r="Y40" s="133">
        <v>8</v>
      </c>
      <c r="Z40" s="176">
        <v>16</v>
      </c>
      <c r="AA40" s="176"/>
      <c r="AB40" s="176"/>
      <c r="AC40" s="133" t="s">
        <v>252</v>
      </c>
      <c r="AD40" s="136">
        <v>208.82000000000002</v>
      </c>
      <c r="AE40" s="231"/>
      <c r="AF40" s="232"/>
      <c r="AG40" s="233"/>
      <c r="AH40" s="233"/>
      <c r="AI40" s="233"/>
      <c r="AJ40" s="233"/>
      <c r="AK40" s="233"/>
      <c r="AL40" s="233"/>
      <c r="AM40" s="233"/>
      <c r="AN40" s="233"/>
      <c r="AO40" s="233"/>
      <c r="AP40" s="233"/>
      <c r="AQ40" s="234"/>
      <c r="AR40" s="235">
        <f t="shared" si="55"/>
        <v>0</v>
      </c>
      <c r="AS40" s="218" t="str">
        <f t="shared" si="56"/>
        <v>No</v>
      </c>
      <c r="AT40" s="236" t="str">
        <f t="shared" si="74"/>
        <v>No</v>
      </c>
      <c r="AU40" s="9">
        <f>X40</f>
        <v>4</v>
      </c>
      <c r="AV40" s="9"/>
      <c r="AX40" s="217">
        <v>250</v>
      </c>
      <c r="AY40" s="217">
        <v>400</v>
      </c>
      <c r="AZ40" s="217">
        <v>20</v>
      </c>
      <c r="BA40" s="9">
        <f t="shared" si="58"/>
        <v>0</v>
      </c>
      <c r="BB40" s="217">
        <v>0.55376000000000003</v>
      </c>
      <c r="BD40" s="237">
        <v>4</v>
      </c>
      <c r="BE40" s="238">
        <f t="shared" si="59"/>
        <v>0</v>
      </c>
    </row>
    <row r="41" spans="1:57" s="9" customFormat="1" ht="100" customHeight="1">
      <c r="B41" s="258"/>
      <c r="D41" s="295" t="s">
        <v>336</v>
      </c>
      <c r="E41" s="163">
        <v>9.3000000000000007</v>
      </c>
      <c r="F41" s="163">
        <f t="shared" si="61"/>
        <v>0</v>
      </c>
      <c r="G41" s="163">
        <f t="shared" si="62"/>
        <v>0</v>
      </c>
      <c r="H41" s="163">
        <f t="shared" si="63"/>
        <v>0</v>
      </c>
      <c r="I41" s="163">
        <f t="shared" si="64"/>
        <v>0</v>
      </c>
      <c r="J41" s="163">
        <f t="shared" si="65"/>
        <v>0</v>
      </c>
      <c r="K41" s="163">
        <f t="shared" si="66"/>
        <v>0</v>
      </c>
      <c r="L41" s="163">
        <f t="shared" si="67"/>
        <v>0</v>
      </c>
      <c r="M41" s="163">
        <f t="shared" si="68"/>
        <v>0</v>
      </c>
      <c r="N41" s="163">
        <f t="shared" si="49"/>
        <v>0</v>
      </c>
      <c r="O41" s="163">
        <f t="shared" si="69"/>
        <v>0</v>
      </c>
      <c r="P41" s="163">
        <f t="shared" si="70"/>
        <v>0</v>
      </c>
      <c r="Q41" s="163">
        <f t="shared" si="71"/>
        <v>0</v>
      </c>
      <c r="R41" s="163">
        <f t="shared" si="72"/>
        <v>0</v>
      </c>
      <c r="S41" s="163">
        <f t="shared" si="73"/>
        <v>0</v>
      </c>
      <c r="T41" s="163">
        <v>3</v>
      </c>
      <c r="U41" s="164" t="s">
        <v>178</v>
      </c>
      <c r="V41" s="165" t="s">
        <v>232</v>
      </c>
      <c r="W41" s="165"/>
      <c r="X41" s="164">
        <v>3</v>
      </c>
      <c r="Y41" s="164">
        <v>18</v>
      </c>
      <c r="Z41" s="176">
        <v>18</v>
      </c>
      <c r="AA41" s="176"/>
      <c r="AB41" s="176"/>
      <c r="AC41" s="164" t="s">
        <v>252</v>
      </c>
      <c r="AD41" s="166">
        <v>208.82000000000002</v>
      </c>
      <c r="AE41" s="239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1"/>
      <c r="AR41" s="242">
        <f t="shared" si="55"/>
        <v>0</v>
      </c>
      <c r="AS41" s="243" t="str">
        <f t="shared" si="56"/>
        <v>No</v>
      </c>
      <c r="AT41" s="244" t="str">
        <f t="shared" si="74"/>
        <v>No</v>
      </c>
      <c r="AU41" s="9">
        <f>X41</f>
        <v>3</v>
      </c>
      <c r="AX41" s="9">
        <v>250</v>
      </c>
      <c r="AY41" s="9">
        <v>400</v>
      </c>
      <c r="AZ41" s="9">
        <v>30</v>
      </c>
      <c r="BA41" s="9">
        <f t="shared" si="58"/>
        <v>0</v>
      </c>
      <c r="BB41" s="9">
        <v>0.75539999999999996</v>
      </c>
      <c r="BD41" s="237">
        <v>3</v>
      </c>
      <c r="BE41" s="238">
        <f t="shared" si="59"/>
        <v>0</v>
      </c>
    </row>
    <row r="42" spans="1:57" s="217" customFormat="1" ht="100" customHeight="1">
      <c r="A42" s="9"/>
      <c r="B42" s="230"/>
      <c r="C42" s="9"/>
      <c r="D42" s="144" t="s">
        <v>337</v>
      </c>
      <c r="E42" s="132">
        <v>14.5</v>
      </c>
      <c r="F42" s="132">
        <f t="shared" si="61"/>
        <v>0</v>
      </c>
      <c r="G42" s="132">
        <f t="shared" si="62"/>
        <v>0</v>
      </c>
      <c r="H42" s="132">
        <f t="shared" si="63"/>
        <v>0</v>
      </c>
      <c r="I42" s="132">
        <f t="shared" si="64"/>
        <v>0</v>
      </c>
      <c r="J42" s="132">
        <f t="shared" si="65"/>
        <v>0</v>
      </c>
      <c r="K42" s="132">
        <f t="shared" si="66"/>
        <v>0</v>
      </c>
      <c r="L42" s="132">
        <f t="shared" si="67"/>
        <v>0</v>
      </c>
      <c r="M42" s="132">
        <f t="shared" si="68"/>
        <v>0</v>
      </c>
      <c r="N42" s="132">
        <f t="shared" si="49"/>
        <v>0</v>
      </c>
      <c r="O42" s="132">
        <f t="shared" si="69"/>
        <v>0</v>
      </c>
      <c r="P42" s="132">
        <f t="shared" si="70"/>
        <v>0</v>
      </c>
      <c r="Q42" s="132">
        <f t="shared" si="71"/>
        <v>0</v>
      </c>
      <c r="R42" s="132">
        <f t="shared" si="72"/>
        <v>0</v>
      </c>
      <c r="S42" s="132">
        <f t="shared" si="73"/>
        <v>0</v>
      </c>
      <c r="T42" s="132">
        <v>2</v>
      </c>
      <c r="U42" s="133" t="s">
        <v>179</v>
      </c>
      <c r="V42" s="134" t="s">
        <v>231</v>
      </c>
      <c r="W42" s="134"/>
      <c r="X42" s="133">
        <v>2</v>
      </c>
      <c r="Y42" s="133">
        <v>24</v>
      </c>
      <c r="Z42" s="176">
        <v>18</v>
      </c>
      <c r="AA42" s="176"/>
      <c r="AB42" s="176"/>
      <c r="AC42" s="133" t="s">
        <v>252</v>
      </c>
      <c r="AD42" s="136">
        <v>219.42000000000002</v>
      </c>
      <c r="AE42" s="231"/>
      <c r="AF42" s="232"/>
      <c r="AG42" s="233"/>
      <c r="AH42" s="233"/>
      <c r="AI42" s="233"/>
      <c r="AJ42" s="233"/>
      <c r="AK42" s="233"/>
      <c r="AL42" s="233"/>
      <c r="AM42" s="233"/>
      <c r="AN42" s="233"/>
      <c r="AO42" s="233"/>
      <c r="AP42" s="233"/>
      <c r="AQ42" s="234"/>
      <c r="AR42" s="235">
        <f t="shared" si="55"/>
        <v>0</v>
      </c>
      <c r="AS42" s="218" t="str">
        <f t="shared" si="56"/>
        <v>No</v>
      </c>
      <c r="AT42" s="236" t="str">
        <f t="shared" si="74"/>
        <v>No</v>
      </c>
      <c r="AU42" s="9"/>
      <c r="AV42" s="9">
        <f t="shared" ref="AV42:AV47" si="75">X42</f>
        <v>2</v>
      </c>
      <c r="AX42" s="217">
        <v>200</v>
      </c>
      <c r="AY42" s="217">
        <v>400</v>
      </c>
      <c r="AZ42" s="217">
        <v>30</v>
      </c>
      <c r="BA42" s="9">
        <f t="shared" si="58"/>
        <v>0</v>
      </c>
      <c r="BB42" s="217">
        <v>1.09378</v>
      </c>
      <c r="BD42" s="237">
        <v>2</v>
      </c>
      <c r="BE42" s="238">
        <f t="shared" si="59"/>
        <v>0</v>
      </c>
    </row>
    <row r="43" spans="1:57" s="9" customFormat="1" ht="100" customHeight="1">
      <c r="B43" s="258"/>
      <c r="D43" s="295" t="s">
        <v>338</v>
      </c>
      <c r="E43" s="163">
        <v>11.5</v>
      </c>
      <c r="F43" s="163">
        <f t="shared" si="61"/>
        <v>0</v>
      </c>
      <c r="G43" s="163">
        <f t="shared" si="62"/>
        <v>0</v>
      </c>
      <c r="H43" s="163">
        <f t="shared" si="63"/>
        <v>0</v>
      </c>
      <c r="I43" s="163">
        <f t="shared" si="64"/>
        <v>0</v>
      </c>
      <c r="J43" s="163">
        <f t="shared" si="65"/>
        <v>0</v>
      </c>
      <c r="K43" s="163">
        <f t="shared" si="66"/>
        <v>0</v>
      </c>
      <c r="L43" s="163">
        <f t="shared" si="67"/>
        <v>0</v>
      </c>
      <c r="M43" s="163">
        <f t="shared" si="68"/>
        <v>0</v>
      </c>
      <c r="N43" s="163">
        <f t="shared" si="49"/>
        <v>0</v>
      </c>
      <c r="O43" s="163">
        <f t="shared" si="69"/>
        <v>0</v>
      </c>
      <c r="P43" s="163">
        <f t="shared" si="70"/>
        <v>0</v>
      </c>
      <c r="Q43" s="163">
        <f t="shared" si="71"/>
        <v>0</v>
      </c>
      <c r="R43" s="163">
        <f t="shared" si="72"/>
        <v>0</v>
      </c>
      <c r="S43" s="163">
        <f t="shared" si="73"/>
        <v>0</v>
      </c>
      <c r="T43" s="163">
        <v>1</v>
      </c>
      <c r="U43" s="164" t="s">
        <v>179</v>
      </c>
      <c r="V43" s="165" t="s">
        <v>106</v>
      </c>
      <c r="W43" s="165"/>
      <c r="X43" s="164">
        <v>1</v>
      </c>
      <c r="Y43" s="164">
        <v>39</v>
      </c>
      <c r="Z43" s="176">
        <v>15</v>
      </c>
      <c r="AA43" s="176"/>
      <c r="AB43" s="176"/>
      <c r="AC43" s="164" t="s">
        <v>252</v>
      </c>
      <c r="AD43" s="166">
        <v>212</v>
      </c>
      <c r="AE43" s="239"/>
      <c r="AF43" s="240"/>
      <c r="AG43" s="240"/>
      <c r="AH43" s="240"/>
      <c r="AI43" s="240"/>
      <c r="AJ43" s="240"/>
      <c r="AK43" s="240"/>
      <c r="AL43" s="240"/>
      <c r="AM43" s="240"/>
      <c r="AN43" s="240"/>
      <c r="AO43" s="240"/>
      <c r="AP43" s="240"/>
      <c r="AQ43" s="241"/>
      <c r="AR43" s="242">
        <f t="shared" si="55"/>
        <v>0</v>
      </c>
      <c r="AS43" s="243" t="str">
        <f t="shared" si="56"/>
        <v>No</v>
      </c>
      <c r="AT43" s="244" t="str">
        <f t="shared" si="74"/>
        <v>No</v>
      </c>
      <c r="AV43" s="9">
        <f t="shared" si="75"/>
        <v>1</v>
      </c>
      <c r="AX43" s="9">
        <v>150</v>
      </c>
      <c r="AY43" s="9">
        <v>400</v>
      </c>
      <c r="AZ43" s="9">
        <v>40</v>
      </c>
      <c r="BA43" s="9">
        <f t="shared" si="58"/>
        <v>0</v>
      </c>
      <c r="BB43" s="9">
        <v>0.96031</v>
      </c>
      <c r="BD43" s="237">
        <v>1</v>
      </c>
      <c r="BE43" s="238">
        <f t="shared" si="59"/>
        <v>0</v>
      </c>
    </row>
    <row r="44" spans="1:57" s="217" customFormat="1" ht="100" customHeight="1">
      <c r="A44" s="9"/>
      <c r="B44" s="230"/>
      <c r="C44" s="9"/>
      <c r="D44" s="144" t="s">
        <v>339</v>
      </c>
      <c r="E44" s="132">
        <v>18</v>
      </c>
      <c r="F44" s="132">
        <f t="shared" si="61"/>
        <v>0</v>
      </c>
      <c r="G44" s="132">
        <f t="shared" si="62"/>
        <v>0</v>
      </c>
      <c r="H44" s="132">
        <f t="shared" si="63"/>
        <v>0</v>
      </c>
      <c r="I44" s="132">
        <f t="shared" si="64"/>
        <v>0</v>
      </c>
      <c r="J44" s="132">
        <f t="shared" si="65"/>
        <v>0</v>
      </c>
      <c r="K44" s="132">
        <f t="shared" si="66"/>
        <v>0</v>
      </c>
      <c r="L44" s="132">
        <f t="shared" si="67"/>
        <v>0</v>
      </c>
      <c r="M44" s="132">
        <f t="shared" si="68"/>
        <v>0</v>
      </c>
      <c r="N44" s="132">
        <f t="shared" si="49"/>
        <v>0</v>
      </c>
      <c r="O44" s="132">
        <f t="shared" si="69"/>
        <v>0</v>
      </c>
      <c r="P44" s="132">
        <f t="shared" si="70"/>
        <v>0</v>
      </c>
      <c r="Q44" s="132">
        <f t="shared" si="71"/>
        <v>0</v>
      </c>
      <c r="R44" s="132">
        <f t="shared" si="72"/>
        <v>0</v>
      </c>
      <c r="S44" s="132">
        <f t="shared" si="73"/>
        <v>0</v>
      </c>
      <c r="T44" s="132">
        <v>1</v>
      </c>
      <c r="U44" s="133" t="s">
        <v>180</v>
      </c>
      <c r="V44" s="134" t="s">
        <v>107</v>
      </c>
      <c r="W44" s="134"/>
      <c r="X44" s="133">
        <v>1</v>
      </c>
      <c r="Y44" s="133">
        <v>57</v>
      </c>
      <c r="Z44" s="176">
        <v>21</v>
      </c>
      <c r="AA44" s="176"/>
      <c r="AB44" s="176"/>
      <c r="AC44" s="133" t="s">
        <v>252</v>
      </c>
      <c r="AD44" s="136">
        <v>302.10000000000002</v>
      </c>
      <c r="AE44" s="231"/>
      <c r="AF44" s="232"/>
      <c r="AG44" s="233"/>
      <c r="AH44" s="233"/>
      <c r="AI44" s="233"/>
      <c r="AJ44" s="233"/>
      <c r="AK44" s="233"/>
      <c r="AL44" s="233"/>
      <c r="AM44" s="233"/>
      <c r="AN44" s="233"/>
      <c r="AO44" s="233"/>
      <c r="AP44" s="233"/>
      <c r="AQ44" s="234"/>
      <c r="AR44" s="235">
        <f t="shared" si="55"/>
        <v>0</v>
      </c>
      <c r="AS44" s="218" t="str">
        <f t="shared" si="56"/>
        <v>No</v>
      </c>
      <c r="AT44" s="236" t="str">
        <f t="shared" si="74"/>
        <v>No</v>
      </c>
      <c r="AU44" s="9"/>
      <c r="AV44" s="9">
        <f t="shared" si="75"/>
        <v>1</v>
      </c>
      <c r="AX44" s="217">
        <v>180</v>
      </c>
      <c r="AY44" s="217">
        <v>500</v>
      </c>
      <c r="AZ44" s="217">
        <v>50</v>
      </c>
      <c r="BA44" s="9">
        <f t="shared" si="58"/>
        <v>0</v>
      </c>
      <c r="BB44" s="217">
        <v>1.5379400000000001</v>
      </c>
      <c r="BD44" s="237">
        <v>1</v>
      </c>
      <c r="BE44" s="238">
        <f t="shared" si="59"/>
        <v>0</v>
      </c>
    </row>
    <row r="45" spans="1:57" s="9" customFormat="1" ht="100" customHeight="1">
      <c r="B45" s="258"/>
      <c r="D45" s="295" t="s">
        <v>340</v>
      </c>
      <c r="E45" s="163">
        <v>28</v>
      </c>
      <c r="F45" s="163">
        <f t="shared" si="61"/>
        <v>0</v>
      </c>
      <c r="G45" s="163">
        <f t="shared" si="62"/>
        <v>0</v>
      </c>
      <c r="H45" s="163">
        <f t="shared" si="63"/>
        <v>0</v>
      </c>
      <c r="I45" s="163">
        <f t="shared" si="64"/>
        <v>0</v>
      </c>
      <c r="J45" s="163">
        <f t="shared" si="65"/>
        <v>0</v>
      </c>
      <c r="K45" s="163">
        <f t="shared" si="66"/>
        <v>0</v>
      </c>
      <c r="L45" s="163">
        <f t="shared" si="67"/>
        <v>0</v>
      </c>
      <c r="M45" s="163">
        <f t="shared" si="68"/>
        <v>0</v>
      </c>
      <c r="N45" s="163">
        <f t="shared" si="49"/>
        <v>0</v>
      </c>
      <c r="O45" s="163">
        <f t="shared" si="69"/>
        <v>0</v>
      </c>
      <c r="P45" s="163">
        <f t="shared" si="70"/>
        <v>0</v>
      </c>
      <c r="Q45" s="163">
        <f t="shared" si="71"/>
        <v>0</v>
      </c>
      <c r="R45" s="163">
        <f t="shared" si="72"/>
        <v>0</v>
      </c>
      <c r="S45" s="163">
        <f t="shared" si="73"/>
        <v>0</v>
      </c>
      <c r="T45" s="163">
        <v>1</v>
      </c>
      <c r="U45" s="164" t="s">
        <v>181</v>
      </c>
      <c r="V45" s="165" t="s">
        <v>108</v>
      </c>
      <c r="W45" s="165"/>
      <c r="X45" s="164">
        <v>1</v>
      </c>
      <c r="Y45" s="164">
        <v>84</v>
      </c>
      <c r="Z45" s="176">
        <v>21</v>
      </c>
      <c r="AA45" s="176"/>
      <c r="AB45" s="176"/>
      <c r="AC45" s="164" t="s">
        <v>252</v>
      </c>
      <c r="AD45" s="166">
        <v>408.1</v>
      </c>
      <c r="AE45" s="239"/>
      <c r="AF45" s="240"/>
      <c r="AG45" s="240"/>
      <c r="AH45" s="240"/>
      <c r="AI45" s="240"/>
      <c r="AJ45" s="240"/>
      <c r="AK45" s="240"/>
      <c r="AL45" s="240"/>
      <c r="AM45" s="240"/>
      <c r="AN45" s="240"/>
      <c r="AO45" s="240"/>
      <c r="AP45" s="240"/>
      <c r="AQ45" s="241"/>
      <c r="AR45" s="242">
        <f t="shared" si="55"/>
        <v>0</v>
      </c>
      <c r="AS45" s="243" t="str">
        <f t="shared" si="56"/>
        <v>No</v>
      </c>
      <c r="AT45" s="244" t="str">
        <f t="shared" si="74"/>
        <v>No</v>
      </c>
      <c r="AV45" s="9">
        <f t="shared" si="75"/>
        <v>1</v>
      </c>
      <c r="AX45" s="9">
        <v>200</v>
      </c>
      <c r="AY45" s="9">
        <v>600</v>
      </c>
      <c r="AZ45" s="9">
        <v>60</v>
      </c>
      <c r="BA45" s="9">
        <f t="shared" si="58"/>
        <v>0</v>
      </c>
      <c r="BB45" s="9">
        <v>2.2338100000000001</v>
      </c>
      <c r="BD45" s="237">
        <v>1</v>
      </c>
      <c r="BE45" s="238">
        <f t="shared" si="59"/>
        <v>0</v>
      </c>
    </row>
    <row r="46" spans="1:57" s="217" customFormat="1" ht="100" customHeight="1" thickBot="1">
      <c r="A46" s="9"/>
      <c r="B46" s="245"/>
      <c r="C46" s="121"/>
      <c r="D46" s="297" t="s">
        <v>341</v>
      </c>
      <c r="E46" s="137">
        <v>51.5</v>
      </c>
      <c r="F46" s="137">
        <f t="shared" si="61"/>
        <v>0</v>
      </c>
      <c r="G46" s="137">
        <f t="shared" si="62"/>
        <v>0</v>
      </c>
      <c r="H46" s="137">
        <f t="shared" si="63"/>
        <v>0</v>
      </c>
      <c r="I46" s="137">
        <f t="shared" si="64"/>
        <v>0</v>
      </c>
      <c r="J46" s="137">
        <f t="shared" si="65"/>
        <v>0</v>
      </c>
      <c r="K46" s="137">
        <f t="shared" si="66"/>
        <v>0</v>
      </c>
      <c r="L46" s="137">
        <f t="shared" si="67"/>
        <v>0</v>
      </c>
      <c r="M46" s="137">
        <f t="shared" si="68"/>
        <v>0</v>
      </c>
      <c r="N46" s="137">
        <f t="shared" si="49"/>
        <v>0</v>
      </c>
      <c r="O46" s="137">
        <f t="shared" si="69"/>
        <v>0</v>
      </c>
      <c r="P46" s="137">
        <f t="shared" si="70"/>
        <v>0</v>
      </c>
      <c r="Q46" s="137">
        <f t="shared" si="71"/>
        <v>0</v>
      </c>
      <c r="R46" s="137">
        <f t="shared" si="72"/>
        <v>0</v>
      </c>
      <c r="S46" s="137">
        <f t="shared" si="73"/>
        <v>0</v>
      </c>
      <c r="T46" s="137">
        <v>3</v>
      </c>
      <c r="U46" s="138" t="s">
        <v>181</v>
      </c>
      <c r="V46" s="139" t="s">
        <v>105</v>
      </c>
      <c r="W46" s="139" t="s">
        <v>240</v>
      </c>
      <c r="X46" s="138">
        <v>3</v>
      </c>
      <c r="Y46" s="138">
        <v>52</v>
      </c>
      <c r="Z46" s="177">
        <v>28</v>
      </c>
      <c r="AA46" s="177"/>
      <c r="AB46" s="177"/>
      <c r="AC46" s="138" t="s">
        <v>252</v>
      </c>
      <c r="AD46" s="140">
        <v>932.80000000000007</v>
      </c>
      <c r="AE46" s="259"/>
      <c r="AF46" s="260"/>
      <c r="AG46" s="261"/>
      <c r="AH46" s="261"/>
      <c r="AI46" s="261"/>
      <c r="AJ46" s="261"/>
      <c r="AK46" s="261"/>
      <c r="AL46" s="261"/>
      <c r="AM46" s="261"/>
      <c r="AN46" s="261"/>
      <c r="AO46" s="261"/>
      <c r="AP46" s="261"/>
      <c r="AQ46" s="262"/>
      <c r="AR46" s="263">
        <f>AD46*AE46+AD46*AF46+AD46*AG46+AD46*AH46+AD46*AI46+AD46*AJ46+AD46*AK46+AD46*AM46+AD46*AN46+AD46*AO46+AD46*AP46+AD46*AQ46+AD46*AL46</f>
        <v>0</v>
      </c>
      <c r="AS46" s="264" t="str">
        <f>IF(SUM(AE46:AQ46)&gt;0,"Yes","No")</f>
        <v>No</v>
      </c>
      <c r="AT46" s="265" t="str">
        <f t="shared" si="74"/>
        <v>No</v>
      </c>
      <c r="AU46" s="9"/>
      <c r="AV46" s="9">
        <f t="shared" si="75"/>
        <v>3</v>
      </c>
      <c r="BA46" s="9">
        <f t="shared" si="58"/>
        <v>0</v>
      </c>
      <c r="BD46" s="237">
        <v>3</v>
      </c>
      <c r="BE46" s="238">
        <f>BD46*SUM(AE46:AQ46)</f>
        <v>0</v>
      </c>
    </row>
    <row r="47" spans="1:57" s="217" customFormat="1" ht="50.15" customHeight="1" thickBot="1">
      <c r="A47" s="9"/>
      <c r="B47" s="203"/>
      <c r="C47" s="215"/>
      <c r="D47" s="144"/>
      <c r="E47" s="145"/>
      <c r="F47" s="145"/>
      <c r="G47" s="132"/>
      <c r="H47" s="132"/>
      <c r="I47" s="132"/>
      <c r="J47" s="132"/>
      <c r="K47" s="132"/>
      <c r="L47" s="132"/>
      <c r="M47" s="132"/>
      <c r="N47" s="132">
        <f t="shared" si="49"/>
        <v>0</v>
      </c>
      <c r="O47" s="132"/>
      <c r="P47" s="132"/>
      <c r="Q47" s="132"/>
      <c r="R47" s="132"/>
      <c r="S47" s="132"/>
      <c r="T47" s="145"/>
      <c r="U47" s="148"/>
      <c r="V47" s="146"/>
      <c r="W47" s="146"/>
      <c r="X47" s="148"/>
      <c r="Y47" s="147"/>
      <c r="Z47" s="178"/>
      <c r="AA47" s="178"/>
      <c r="AB47" s="178"/>
      <c r="AC47" s="147"/>
      <c r="AD47" s="127" t="s">
        <v>262</v>
      </c>
      <c r="AE47" s="266"/>
      <c r="AQ47" s="9"/>
      <c r="AR47" s="218"/>
      <c r="AS47" s="218"/>
      <c r="AT47" s="219"/>
      <c r="AU47" s="9">
        <f>X47</f>
        <v>0</v>
      </c>
      <c r="AV47" s="9">
        <f t="shared" si="75"/>
        <v>0</v>
      </c>
      <c r="BA47" s="9">
        <f t="shared" si="58"/>
        <v>0</v>
      </c>
    </row>
    <row r="48" spans="1:57" s="9" customFormat="1" ht="100" customHeight="1">
      <c r="B48" s="220"/>
      <c r="C48" s="221"/>
      <c r="D48" s="294" t="s">
        <v>342</v>
      </c>
      <c r="E48" s="159">
        <v>6.4</v>
      </c>
      <c r="F48" s="159">
        <f t="shared" ref="F48:F64" si="76">SUM(AE48:AQ48)*E48</f>
        <v>0</v>
      </c>
      <c r="G48" s="159">
        <f t="shared" ref="G48:G64" si="77">AE48*X48</f>
        <v>0</v>
      </c>
      <c r="H48" s="159">
        <f t="shared" ref="H48:H64" si="78">AF48*X48</f>
        <v>0</v>
      </c>
      <c r="I48" s="159">
        <f t="shared" ref="I48:I64" si="79">AG48*X48</f>
        <v>0</v>
      </c>
      <c r="J48" s="159">
        <f t="shared" ref="J48:J64" si="80">AH48*X48</f>
        <v>0</v>
      </c>
      <c r="K48" s="159">
        <f t="shared" ref="K48:K64" si="81">AI48*X48</f>
        <v>0</v>
      </c>
      <c r="L48" s="159">
        <f t="shared" ref="L48:L64" si="82">AJ48*X48</f>
        <v>0</v>
      </c>
      <c r="M48" s="159">
        <f t="shared" ref="M48:M64" si="83">AK48*X48</f>
        <v>0</v>
      </c>
      <c r="N48" s="159">
        <f t="shared" si="49"/>
        <v>0</v>
      </c>
      <c r="O48" s="159">
        <f t="shared" ref="O48:O64" si="84">AM48*X48</f>
        <v>0</v>
      </c>
      <c r="P48" s="159">
        <f t="shared" ref="P48:P64" si="85">AN48*X48</f>
        <v>0</v>
      </c>
      <c r="Q48" s="159">
        <f t="shared" ref="Q48:Q64" si="86">AO48*X48</f>
        <v>0</v>
      </c>
      <c r="R48" s="159">
        <f t="shared" ref="R48:R64" si="87">AP48*X48</f>
        <v>0</v>
      </c>
      <c r="S48" s="159">
        <f t="shared" ref="S48:S64" si="88">AQ48*X48</f>
        <v>0</v>
      </c>
      <c r="T48" s="159">
        <v>3</v>
      </c>
      <c r="U48" s="160" t="s">
        <v>178</v>
      </c>
      <c r="V48" s="161" t="s">
        <v>161</v>
      </c>
      <c r="W48" s="161" t="s">
        <v>241</v>
      </c>
      <c r="X48" s="160">
        <v>3</v>
      </c>
      <c r="Y48" s="160">
        <v>0</v>
      </c>
      <c r="Z48" s="175">
        <v>22</v>
      </c>
      <c r="AA48" s="175"/>
      <c r="AB48" s="175"/>
      <c r="AC48" s="160" t="s">
        <v>252</v>
      </c>
      <c r="AD48" s="162">
        <v>326.48</v>
      </c>
      <c r="AE48" s="222"/>
      <c r="AF48" s="223"/>
      <c r="AG48" s="223"/>
      <c r="AH48" s="223"/>
      <c r="AI48" s="223"/>
      <c r="AJ48" s="223"/>
      <c r="AK48" s="223"/>
      <c r="AL48" s="223"/>
      <c r="AM48" s="223"/>
      <c r="AN48" s="223"/>
      <c r="AO48" s="223"/>
      <c r="AP48" s="223"/>
      <c r="AQ48" s="224"/>
      <c r="AR48" s="225">
        <f t="shared" si="55"/>
        <v>0</v>
      </c>
      <c r="AS48" s="226" t="str">
        <f t="shared" si="56"/>
        <v>No</v>
      </c>
      <c r="AT48" s="227" t="str">
        <f t="shared" ref="AT48:AT64" si="89">IF(B48="New","Yes","No")</f>
        <v>No</v>
      </c>
      <c r="AU48" s="9">
        <f>X48</f>
        <v>3</v>
      </c>
      <c r="AX48" s="9">
        <v>300</v>
      </c>
      <c r="AY48" s="9">
        <v>400</v>
      </c>
      <c r="AZ48" s="9">
        <v>30</v>
      </c>
      <c r="BA48" s="9">
        <f t="shared" si="58"/>
        <v>0</v>
      </c>
      <c r="BB48" s="9">
        <v>0.57840000000000003</v>
      </c>
      <c r="BD48" s="237">
        <v>3</v>
      </c>
      <c r="BE48" s="238">
        <f t="shared" si="59"/>
        <v>0</v>
      </c>
    </row>
    <row r="49" spans="1:57" s="217" customFormat="1" ht="100" customHeight="1">
      <c r="A49" s="9"/>
      <c r="B49" s="230"/>
      <c r="C49" s="9"/>
      <c r="D49" s="144" t="s">
        <v>343</v>
      </c>
      <c r="E49" s="132">
        <v>6.6</v>
      </c>
      <c r="F49" s="132">
        <f t="shared" si="76"/>
        <v>0</v>
      </c>
      <c r="G49" s="132">
        <f t="shared" si="77"/>
        <v>0</v>
      </c>
      <c r="H49" s="132">
        <f t="shared" si="78"/>
        <v>0</v>
      </c>
      <c r="I49" s="132">
        <f t="shared" si="79"/>
        <v>0</v>
      </c>
      <c r="J49" s="132">
        <f t="shared" si="80"/>
        <v>0</v>
      </c>
      <c r="K49" s="132">
        <f t="shared" si="81"/>
        <v>0</v>
      </c>
      <c r="L49" s="132">
        <f t="shared" si="82"/>
        <v>0</v>
      </c>
      <c r="M49" s="132">
        <f t="shared" si="83"/>
        <v>0</v>
      </c>
      <c r="N49" s="132">
        <f t="shared" si="49"/>
        <v>0</v>
      </c>
      <c r="O49" s="132">
        <f t="shared" si="84"/>
        <v>0</v>
      </c>
      <c r="P49" s="132">
        <f t="shared" si="85"/>
        <v>0</v>
      </c>
      <c r="Q49" s="132">
        <f t="shared" si="86"/>
        <v>0</v>
      </c>
      <c r="R49" s="132">
        <f t="shared" si="87"/>
        <v>0</v>
      </c>
      <c r="S49" s="132">
        <f t="shared" si="88"/>
        <v>0</v>
      </c>
      <c r="T49" s="132">
        <v>2</v>
      </c>
      <c r="U49" s="133" t="s">
        <v>178</v>
      </c>
      <c r="V49" s="134" t="s">
        <v>162</v>
      </c>
      <c r="W49" s="134" t="s">
        <v>241</v>
      </c>
      <c r="X49" s="133">
        <v>2</v>
      </c>
      <c r="Y49" s="133">
        <v>0</v>
      </c>
      <c r="Z49" s="176">
        <v>10</v>
      </c>
      <c r="AA49" s="176"/>
      <c r="AB49" s="176"/>
      <c r="AC49" s="133" t="s">
        <v>252</v>
      </c>
      <c r="AD49" s="136">
        <v>226.84</v>
      </c>
      <c r="AE49" s="231"/>
      <c r="AF49" s="232"/>
      <c r="AG49" s="233"/>
      <c r="AH49" s="233"/>
      <c r="AI49" s="233"/>
      <c r="AJ49" s="233"/>
      <c r="AK49" s="233"/>
      <c r="AL49" s="233"/>
      <c r="AM49" s="233"/>
      <c r="AN49" s="233"/>
      <c r="AO49" s="233"/>
      <c r="AP49" s="233"/>
      <c r="AQ49" s="234"/>
      <c r="AR49" s="235">
        <f t="shared" si="55"/>
        <v>0</v>
      </c>
      <c r="AS49" s="218" t="str">
        <f t="shared" si="56"/>
        <v>No</v>
      </c>
      <c r="AT49" s="236" t="str">
        <f t="shared" si="89"/>
        <v>No</v>
      </c>
      <c r="AU49" s="9">
        <f>X49</f>
        <v>2</v>
      </c>
      <c r="AV49" s="9"/>
      <c r="AX49" s="217">
        <v>250</v>
      </c>
      <c r="AY49" s="217">
        <v>400</v>
      </c>
      <c r="AZ49" s="217">
        <v>40</v>
      </c>
      <c r="BA49" s="9">
        <f t="shared" si="58"/>
        <v>0</v>
      </c>
      <c r="BB49" s="217">
        <v>0.58484000000000003</v>
      </c>
      <c r="BD49" s="237">
        <v>2</v>
      </c>
      <c r="BE49" s="238">
        <f t="shared" si="59"/>
        <v>0</v>
      </c>
    </row>
    <row r="50" spans="1:57" s="9" customFormat="1" ht="100" customHeight="1">
      <c r="B50" s="258"/>
      <c r="D50" s="295" t="s">
        <v>344</v>
      </c>
      <c r="E50" s="163">
        <v>4.76</v>
      </c>
      <c r="F50" s="163">
        <f t="shared" si="76"/>
        <v>0</v>
      </c>
      <c r="G50" s="163">
        <f t="shared" si="77"/>
        <v>0</v>
      </c>
      <c r="H50" s="163">
        <f t="shared" si="78"/>
        <v>0</v>
      </c>
      <c r="I50" s="163">
        <f t="shared" si="79"/>
        <v>0</v>
      </c>
      <c r="J50" s="163">
        <f t="shared" si="80"/>
        <v>0</v>
      </c>
      <c r="K50" s="163">
        <f t="shared" si="81"/>
        <v>0</v>
      </c>
      <c r="L50" s="163">
        <f t="shared" si="82"/>
        <v>0</v>
      </c>
      <c r="M50" s="163">
        <f t="shared" si="83"/>
        <v>0</v>
      </c>
      <c r="N50" s="163">
        <f t="shared" si="49"/>
        <v>0</v>
      </c>
      <c r="O50" s="163">
        <f t="shared" si="84"/>
        <v>0</v>
      </c>
      <c r="P50" s="163">
        <f t="shared" si="85"/>
        <v>0</v>
      </c>
      <c r="Q50" s="163">
        <f t="shared" si="86"/>
        <v>0</v>
      </c>
      <c r="R50" s="163">
        <f t="shared" si="87"/>
        <v>0</v>
      </c>
      <c r="S50" s="163">
        <f t="shared" si="88"/>
        <v>0</v>
      </c>
      <c r="T50" s="163">
        <v>1</v>
      </c>
      <c r="U50" s="164" t="s">
        <v>178</v>
      </c>
      <c r="V50" s="165" t="s">
        <v>110</v>
      </c>
      <c r="W50" s="165" t="s">
        <v>241</v>
      </c>
      <c r="X50" s="164">
        <v>1</v>
      </c>
      <c r="Y50" s="164">
        <v>0</v>
      </c>
      <c r="Z50" s="176">
        <v>9</v>
      </c>
      <c r="AA50" s="176"/>
      <c r="AB50" s="176"/>
      <c r="AC50" s="164" t="s">
        <v>252</v>
      </c>
      <c r="AD50" s="166">
        <v>159</v>
      </c>
      <c r="AE50" s="239"/>
      <c r="AF50" s="240"/>
      <c r="AG50" s="240"/>
      <c r="AH50" s="240"/>
      <c r="AI50" s="240"/>
      <c r="AJ50" s="240"/>
      <c r="AK50" s="240"/>
      <c r="AL50" s="240"/>
      <c r="AM50" s="240"/>
      <c r="AN50" s="240"/>
      <c r="AO50" s="240"/>
      <c r="AP50" s="240"/>
      <c r="AQ50" s="241"/>
      <c r="AR50" s="242">
        <f t="shared" si="55"/>
        <v>0</v>
      </c>
      <c r="AS50" s="243" t="str">
        <f t="shared" si="56"/>
        <v>No</v>
      </c>
      <c r="AT50" s="244" t="str">
        <f t="shared" si="89"/>
        <v>No</v>
      </c>
      <c r="AV50" s="9">
        <f>X50</f>
        <v>1</v>
      </c>
      <c r="AX50" s="9">
        <v>150</v>
      </c>
      <c r="AY50" s="9">
        <v>400</v>
      </c>
      <c r="AZ50" s="9">
        <v>30</v>
      </c>
      <c r="BA50" s="9">
        <f t="shared" si="58"/>
        <v>0</v>
      </c>
      <c r="BB50" s="9">
        <v>0.39317000000000002</v>
      </c>
      <c r="BD50" s="237">
        <v>1</v>
      </c>
      <c r="BE50" s="238">
        <f t="shared" si="59"/>
        <v>0</v>
      </c>
    </row>
    <row r="51" spans="1:57" s="217" customFormat="1" ht="100" customHeight="1">
      <c r="A51" s="9"/>
      <c r="B51" s="230"/>
      <c r="C51" s="9"/>
      <c r="D51" s="144" t="s">
        <v>345</v>
      </c>
      <c r="E51" s="132">
        <v>6.5</v>
      </c>
      <c r="F51" s="132">
        <f t="shared" si="76"/>
        <v>0</v>
      </c>
      <c r="G51" s="132">
        <f t="shared" si="77"/>
        <v>0</v>
      </c>
      <c r="H51" s="132">
        <f t="shared" si="78"/>
        <v>0</v>
      </c>
      <c r="I51" s="132">
        <f t="shared" si="79"/>
        <v>0</v>
      </c>
      <c r="J51" s="132">
        <f t="shared" si="80"/>
        <v>0</v>
      </c>
      <c r="K51" s="132">
        <f t="shared" si="81"/>
        <v>0</v>
      </c>
      <c r="L51" s="132">
        <f t="shared" si="82"/>
        <v>0</v>
      </c>
      <c r="M51" s="132">
        <f t="shared" si="83"/>
        <v>0</v>
      </c>
      <c r="N51" s="132">
        <f t="shared" si="49"/>
        <v>0</v>
      </c>
      <c r="O51" s="132">
        <f t="shared" si="84"/>
        <v>0</v>
      </c>
      <c r="P51" s="132">
        <f t="shared" si="85"/>
        <v>0</v>
      </c>
      <c r="Q51" s="132">
        <f t="shared" si="86"/>
        <v>0</v>
      </c>
      <c r="R51" s="132">
        <f t="shared" si="87"/>
        <v>0</v>
      </c>
      <c r="S51" s="132">
        <f t="shared" si="88"/>
        <v>0</v>
      </c>
      <c r="T51" s="132">
        <v>1</v>
      </c>
      <c r="U51" s="133" t="s">
        <v>179</v>
      </c>
      <c r="V51" s="134" t="s">
        <v>111</v>
      </c>
      <c r="W51" s="134" t="s">
        <v>241</v>
      </c>
      <c r="X51" s="133">
        <v>1</v>
      </c>
      <c r="Y51" s="133">
        <v>0</v>
      </c>
      <c r="Z51" s="176">
        <v>11</v>
      </c>
      <c r="AA51" s="176"/>
      <c r="AB51" s="176"/>
      <c r="AC51" s="133" t="s">
        <v>252</v>
      </c>
      <c r="AD51" s="136">
        <v>180.20000000000002</v>
      </c>
      <c r="AE51" s="231"/>
      <c r="AF51" s="232"/>
      <c r="AG51" s="233"/>
      <c r="AH51" s="233"/>
      <c r="AI51" s="233"/>
      <c r="AJ51" s="233"/>
      <c r="AK51" s="233"/>
      <c r="AL51" s="233"/>
      <c r="AM51" s="233"/>
      <c r="AN51" s="233"/>
      <c r="AO51" s="233"/>
      <c r="AP51" s="233"/>
      <c r="AQ51" s="234"/>
      <c r="AR51" s="235">
        <f t="shared" si="55"/>
        <v>0</v>
      </c>
      <c r="AS51" s="218" t="str">
        <f t="shared" si="56"/>
        <v>No</v>
      </c>
      <c r="AT51" s="236" t="str">
        <f t="shared" si="89"/>
        <v>No</v>
      </c>
      <c r="AU51" s="9"/>
      <c r="AV51" s="9">
        <f>X51</f>
        <v>1</v>
      </c>
      <c r="AX51" s="217">
        <v>150</v>
      </c>
      <c r="AY51" s="217">
        <v>400</v>
      </c>
      <c r="AZ51" s="217">
        <v>35</v>
      </c>
      <c r="BA51" s="9">
        <f t="shared" si="58"/>
        <v>0</v>
      </c>
      <c r="BB51" s="217">
        <v>0.52339000000000002</v>
      </c>
      <c r="BD51" s="237">
        <v>1</v>
      </c>
      <c r="BE51" s="238">
        <f t="shared" si="59"/>
        <v>0</v>
      </c>
    </row>
    <row r="52" spans="1:57" s="9" customFormat="1" ht="100" customHeight="1">
      <c r="B52" s="258"/>
      <c r="D52" s="295" t="s">
        <v>346</v>
      </c>
      <c r="E52" s="163">
        <v>8.35</v>
      </c>
      <c r="F52" s="163">
        <f t="shared" si="76"/>
        <v>0</v>
      </c>
      <c r="G52" s="163">
        <f t="shared" si="77"/>
        <v>0</v>
      </c>
      <c r="H52" s="163">
        <f t="shared" si="78"/>
        <v>0</v>
      </c>
      <c r="I52" s="163">
        <f t="shared" si="79"/>
        <v>0</v>
      </c>
      <c r="J52" s="163">
        <f t="shared" si="80"/>
        <v>0</v>
      </c>
      <c r="K52" s="163">
        <f t="shared" si="81"/>
        <v>0</v>
      </c>
      <c r="L52" s="163">
        <f t="shared" si="82"/>
        <v>0</v>
      </c>
      <c r="M52" s="163">
        <f t="shared" si="83"/>
        <v>0</v>
      </c>
      <c r="N52" s="163">
        <f t="shared" si="49"/>
        <v>0</v>
      </c>
      <c r="O52" s="163">
        <f t="shared" si="84"/>
        <v>0</v>
      </c>
      <c r="P52" s="163">
        <f t="shared" si="85"/>
        <v>0</v>
      </c>
      <c r="Q52" s="163">
        <f t="shared" si="86"/>
        <v>0</v>
      </c>
      <c r="R52" s="163">
        <f t="shared" si="87"/>
        <v>0</v>
      </c>
      <c r="S52" s="163">
        <f t="shared" si="88"/>
        <v>0</v>
      </c>
      <c r="T52" s="163">
        <v>1</v>
      </c>
      <c r="U52" s="164" t="s">
        <v>179</v>
      </c>
      <c r="V52" s="165" t="s">
        <v>112</v>
      </c>
      <c r="W52" s="165" t="s">
        <v>241</v>
      </c>
      <c r="X52" s="164">
        <v>1</v>
      </c>
      <c r="Y52" s="164">
        <v>0</v>
      </c>
      <c r="Z52" s="176">
        <v>11</v>
      </c>
      <c r="AA52" s="176"/>
      <c r="AB52" s="176"/>
      <c r="AC52" s="164" t="s">
        <v>252</v>
      </c>
      <c r="AD52" s="166">
        <v>254.4</v>
      </c>
      <c r="AE52" s="239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1"/>
      <c r="AR52" s="242">
        <f t="shared" si="55"/>
        <v>0</v>
      </c>
      <c r="AS52" s="243" t="str">
        <f t="shared" si="56"/>
        <v>No</v>
      </c>
      <c r="AT52" s="244" t="str">
        <f t="shared" si="89"/>
        <v>No</v>
      </c>
      <c r="AV52" s="9">
        <f>X52</f>
        <v>1</v>
      </c>
      <c r="AX52" s="9">
        <v>150</v>
      </c>
      <c r="AY52" s="9">
        <v>500</v>
      </c>
      <c r="AZ52" s="9">
        <v>40</v>
      </c>
      <c r="BA52" s="9">
        <f t="shared" si="58"/>
        <v>0</v>
      </c>
      <c r="BB52" s="9">
        <v>0.66847999999999996</v>
      </c>
      <c r="BD52" s="237">
        <v>1</v>
      </c>
      <c r="BE52" s="238">
        <f t="shared" si="59"/>
        <v>0</v>
      </c>
    </row>
    <row r="53" spans="1:57" s="217" customFormat="1" ht="100" customHeight="1">
      <c r="A53" s="9"/>
      <c r="B53" s="230"/>
      <c r="C53" s="9"/>
      <c r="D53" s="144" t="s">
        <v>347</v>
      </c>
      <c r="E53" s="132">
        <v>11.1</v>
      </c>
      <c r="F53" s="132">
        <f t="shared" si="76"/>
        <v>0</v>
      </c>
      <c r="G53" s="132">
        <f t="shared" si="77"/>
        <v>0</v>
      </c>
      <c r="H53" s="132">
        <f t="shared" si="78"/>
        <v>0</v>
      </c>
      <c r="I53" s="132">
        <f t="shared" si="79"/>
        <v>0</v>
      </c>
      <c r="J53" s="132">
        <f t="shared" si="80"/>
        <v>0</v>
      </c>
      <c r="K53" s="132">
        <f t="shared" si="81"/>
        <v>0</v>
      </c>
      <c r="L53" s="132">
        <f t="shared" si="82"/>
        <v>0</v>
      </c>
      <c r="M53" s="132">
        <f t="shared" si="83"/>
        <v>0</v>
      </c>
      <c r="N53" s="132">
        <f t="shared" si="49"/>
        <v>0</v>
      </c>
      <c r="O53" s="132">
        <f t="shared" si="84"/>
        <v>0</v>
      </c>
      <c r="P53" s="132">
        <f t="shared" si="85"/>
        <v>0</v>
      </c>
      <c r="Q53" s="132">
        <f t="shared" si="86"/>
        <v>0</v>
      </c>
      <c r="R53" s="132">
        <f t="shared" si="87"/>
        <v>0</v>
      </c>
      <c r="S53" s="132">
        <f t="shared" si="88"/>
        <v>0</v>
      </c>
      <c r="T53" s="132">
        <v>1</v>
      </c>
      <c r="U53" s="133" t="s">
        <v>179</v>
      </c>
      <c r="V53" s="134" t="s">
        <v>113</v>
      </c>
      <c r="W53" s="134" t="s">
        <v>241</v>
      </c>
      <c r="X53" s="133">
        <v>1</v>
      </c>
      <c r="Y53" s="133">
        <v>0</v>
      </c>
      <c r="Z53" s="176">
        <v>11</v>
      </c>
      <c r="AA53" s="176"/>
      <c r="AB53" s="176"/>
      <c r="AC53" s="133" t="s">
        <v>252</v>
      </c>
      <c r="AD53" s="136">
        <v>272.42</v>
      </c>
      <c r="AE53" s="231"/>
      <c r="AF53" s="232"/>
      <c r="AG53" s="233"/>
      <c r="AH53" s="233"/>
      <c r="AI53" s="233"/>
      <c r="AJ53" s="233"/>
      <c r="AK53" s="233"/>
      <c r="AL53" s="233"/>
      <c r="AM53" s="233"/>
      <c r="AN53" s="233"/>
      <c r="AO53" s="233"/>
      <c r="AP53" s="233"/>
      <c r="AQ53" s="234"/>
      <c r="AR53" s="235">
        <f t="shared" si="55"/>
        <v>0</v>
      </c>
      <c r="AS53" s="218" t="str">
        <f t="shared" si="56"/>
        <v>No</v>
      </c>
      <c r="AT53" s="236" t="str">
        <f t="shared" si="89"/>
        <v>No</v>
      </c>
      <c r="AU53" s="9"/>
      <c r="AV53" s="9">
        <f>X53</f>
        <v>1</v>
      </c>
      <c r="AX53" s="217">
        <v>150</v>
      </c>
      <c r="AY53" s="217">
        <v>600</v>
      </c>
      <c r="AZ53" s="217">
        <v>45</v>
      </c>
      <c r="BA53" s="9">
        <f t="shared" si="58"/>
        <v>0</v>
      </c>
      <c r="BB53" s="217">
        <v>0.84819999999999995</v>
      </c>
      <c r="BD53" s="237">
        <v>1</v>
      </c>
      <c r="BE53" s="238">
        <f t="shared" si="59"/>
        <v>0</v>
      </c>
    </row>
    <row r="54" spans="1:57" s="9" customFormat="1" ht="100" customHeight="1">
      <c r="B54" s="258"/>
      <c r="D54" s="295" t="s">
        <v>348</v>
      </c>
      <c r="E54" s="163">
        <v>13</v>
      </c>
      <c r="F54" s="163">
        <f t="shared" si="76"/>
        <v>0</v>
      </c>
      <c r="G54" s="163">
        <f t="shared" si="77"/>
        <v>0</v>
      </c>
      <c r="H54" s="163">
        <f t="shared" si="78"/>
        <v>0</v>
      </c>
      <c r="I54" s="163">
        <f t="shared" si="79"/>
        <v>0</v>
      </c>
      <c r="J54" s="163">
        <f t="shared" si="80"/>
        <v>0</v>
      </c>
      <c r="K54" s="163">
        <f t="shared" si="81"/>
        <v>0</v>
      </c>
      <c r="L54" s="163">
        <f t="shared" si="82"/>
        <v>0</v>
      </c>
      <c r="M54" s="163">
        <f t="shared" si="83"/>
        <v>0</v>
      </c>
      <c r="N54" s="163">
        <f t="shared" si="49"/>
        <v>0</v>
      </c>
      <c r="O54" s="163">
        <f t="shared" si="84"/>
        <v>0</v>
      </c>
      <c r="P54" s="163">
        <f t="shared" si="85"/>
        <v>0</v>
      </c>
      <c r="Q54" s="163">
        <f t="shared" si="86"/>
        <v>0</v>
      </c>
      <c r="R54" s="163">
        <f t="shared" si="87"/>
        <v>0</v>
      </c>
      <c r="S54" s="163">
        <f t="shared" si="88"/>
        <v>0</v>
      </c>
      <c r="T54" s="163">
        <v>1</v>
      </c>
      <c r="U54" s="164" t="s">
        <v>179</v>
      </c>
      <c r="V54" s="165" t="s">
        <v>114</v>
      </c>
      <c r="W54" s="165" t="s">
        <v>241</v>
      </c>
      <c r="X54" s="164">
        <v>1</v>
      </c>
      <c r="Y54" s="164">
        <v>0</v>
      </c>
      <c r="Z54" s="176">
        <v>12</v>
      </c>
      <c r="AA54" s="176"/>
      <c r="AB54" s="176"/>
      <c r="AC54" s="164" t="s">
        <v>252</v>
      </c>
      <c r="AD54" s="166">
        <v>294.68</v>
      </c>
      <c r="AE54" s="239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1"/>
      <c r="AR54" s="242">
        <f t="shared" si="55"/>
        <v>0</v>
      </c>
      <c r="AS54" s="243" t="str">
        <f t="shared" si="56"/>
        <v>No</v>
      </c>
      <c r="AT54" s="244" t="str">
        <f t="shared" si="89"/>
        <v>No</v>
      </c>
      <c r="AV54" s="9">
        <f>X54</f>
        <v>1</v>
      </c>
      <c r="AX54" s="9">
        <v>150</v>
      </c>
      <c r="AY54" s="9">
        <v>600</v>
      </c>
      <c r="AZ54" s="9">
        <v>55</v>
      </c>
      <c r="BA54" s="9">
        <f t="shared" si="58"/>
        <v>0</v>
      </c>
      <c r="BB54" s="9">
        <v>1.0266200000000001</v>
      </c>
      <c r="BD54" s="237">
        <v>1</v>
      </c>
      <c r="BE54" s="238">
        <f t="shared" si="59"/>
        <v>0</v>
      </c>
    </row>
    <row r="55" spans="1:57" s="217" customFormat="1" ht="100" customHeight="1">
      <c r="A55" s="9"/>
      <c r="B55" s="230"/>
      <c r="C55" s="9"/>
      <c r="D55" s="144" t="s">
        <v>349</v>
      </c>
      <c r="E55" s="132">
        <v>16.7</v>
      </c>
      <c r="F55" s="132">
        <f t="shared" si="76"/>
        <v>0</v>
      </c>
      <c r="G55" s="132">
        <f t="shared" si="77"/>
        <v>0</v>
      </c>
      <c r="H55" s="132">
        <f t="shared" si="78"/>
        <v>0</v>
      </c>
      <c r="I55" s="132">
        <f t="shared" si="79"/>
        <v>0</v>
      </c>
      <c r="J55" s="132">
        <f t="shared" si="80"/>
        <v>0</v>
      </c>
      <c r="K55" s="132">
        <f t="shared" si="81"/>
        <v>0</v>
      </c>
      <c r="L55" s="132">
        <f t="shared" si="82"/>
        <v>0</v>
      </c>
      <c r="M55" s="132">
        <f t="shared" si="83"/>
        <v>0</v>
      </c>
      <c r="N55" s="132">
        <f t="shared" si="49"/>
        <v>0</v>
      </c>
      <c r="O55" s="132">
        <f t="shared" si="84"/>
        <v>0</v>
      </c>
      <c r="P55" s="132">
        <f t="shared" si="85"/>
        <v>0</v>
      </c>
      <c r="Q55" s="132">
        <f t="shared" si="86"/>
        <v>0</v>
      </c>
      <c r="R55" s="132">
        <f t="shared" si="87"/>
        <v>0</v>
      </c>
      <c r="S55" s="132">
        <f t="shared" si="88"/>
        <v>0</v>
      </c>
      <c r="T55" s="132">
        <v>4</v>
      </c>
      <c r="U55" s="133" t="s">
        <v>184</v>
      </c>
      <c r="V55" s="134" t="s">
        <v>230</v>
      </c>
      <c r="W55" s="134" t="s">
        <v>241</v>
      </c>
      <c r="X55" s="133">
        <v>4</v>
      </c>
      <c r="Y55" s="133">
        <v>0</v>
      </c>
      <c r="Z55" s="176">
        <v>52</v>
      </c>
      <c r="AA55" s="176"/>
      <c r="AB55" s="176"/>
      <c r="AC55" s="133" t="s">
        <v>252</v>
      </c>
      <c r="AD55" s="136">
        <v>544.84</v>
      </c>
      <c r="AE55" s="231"/>
      <c r="AF55" s="232"/>
      <c r="AG55" s="233"/>
      <c r="AH55" s="233"/>
      <c r="AI55" s="233"/>
      <c r="AJ55" s="233"/>
      <c r="AK55" s="233"/>
      <c r="AL55" s="233"/>
      <c r="AM55" s="233"/>
      <c r="AN55" s="233"/>
      <c r="AO55" s="233"/>
      <c r="AP55" s="233"/>
      <c r="AQ55" s="234"/>
      <c r="AR55" s="235">
        <f t="shared" si="55"/>
        <v>0</v>
      </c>
      <c r="AS55" s="218" t="str">
        <f t="shared" si="56"/>
        <v>No</v>
      </c>
      <c r="AT55" s="236" t="str">
        <f t="shared" si="89"/>
        <v>No</v>
      </c>
      <c r="AU55" s="9">
        <v>2</v>
      </c>
      <c r="AV55" s="9">
        <v>2</v>
      </c>
      <c r="AX55" s="217">
        <v>400</v>
      </c>
      <c r="AY55" s="217">
        <v>800</v>
      </c>
      <c r="AZ55" s="217">
        <v>100</v>
      </c>
      <c r="BA55" s="9">
        <f t="shared" si="58"/>
        <v>0</v>
      </c>
      <c r="BB55" s="217">
        <v>1.40178</v>
      </c>
      <c r="BD55" s="237">
        <v>4</v>
      </c>
      <c r="BE55" s="238">
        <f t="shared" si="59"/>
        <v>0</v>
      </c>
    </row>
    <row r="56" spans="1:57" s="9" customFormat="1" ht="100" customHeight="1">
      <c r="B56" s="258"/>
      <c r="D56" s="295" t="s">
        <v>350</v>
      </c>
      <c r="E56" s="163">
        <v>16</v>
      </c>
      <c r="F56" s="163">
        <f t="shared" si="76"/>
        <v>0</v>
      </c>
      <c r="G56" s="163">
        <f t="shared" si="77"/>
        <v>0</v>
      </c>
      <c r="H56" s="163">
        <f t="shared" si="78"/>
        <v>0</v>
      </c>
      <c r="I56" s="163">
        <f t="shared" si="79"/>
        <v>0</v>
      </c>
      <c r="J56" s="163">
        <f t="shared" si="80"/>
        <v>0</v>
      </c>
      <c r="K56" s="163">
        <f t="shared" si="81"/>
        <v>0</v>
      </c>
      <c r="L56" s="163">
        <f t="shared" si="82"/>
        <v>0</v>
      </c>
      <c r="M56" s="163">
        <f t="shared" si="83"/>
        <v>0</v>
      </c>
      <c r="N56" s="163">
        <f t="shared" si="49"/>
        <v>0</v>
      </c>
      <c r="O56" s="163">
        <f t="shared" si="84"/>
        <v>0</v>
      </c>
      <c r="P56" s="163">
        <f t="shared" si="85"/>
        <v>0</v>
      </c>
      <c r="Q56" s="163">
        <f t="shared" si="86"/>
        <v>0</v>
      </c>
      <c r="R56" s="163">
        <f t="shared" si="87"/>
        <v>0</v>
      </c>
      <c r="S56" s="163">
        <f t="shared" si="88"/>
        <v>0</v>
      </c>
      <c r="T56" s="163">
        <v>2</v>
      </c>
      <c r="U56" s="164" t="s">
        <v>263</v>
      </c>
      <c r="V56" s="165" t="s">
        <v>115</v>
      </c>
      <c r="W56" s="165" t="s">
        <v>241</v>
      </c>
      <c r="X56" s="164">
        <v>2</v>
      </c>
      <c r="Y56" s="164">
        <v>0</v>
      </c>
      <c r="Z56" s="176">
        <v>22</v>
      </c>
      <c r="AA56" s="176"/>
      <c r="AB56" s="176"/>
      <c r="AC56" s="164" t="s">
        <v>252</v>
      </c>
      <c r="AD56" s="166">
        <v>455.8</v>
      </c>
      <c r="AE56" s="239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41"/>
      <c r="AR56" s="242">
        <f t="shared" si="55"/>
        <v>0</v>
      </c>
      <c r="AS56" s="243" t="str">
        <f t="shared" si="56"/>
        <v>No</v>
      </c>
      <c r="AT56" s="244" t="str">
        <f t="shared" si="89"/>
        <v>No</v>
      </c>
      <c r="AU56" s="9">
        <v>1</v>
      </c>
      <c r="AV56" s="9">
        <v>1</v>
      </c>
      <c r="AX56" s="9">
        <v>200</v>
      </c>
      <c r="AY56" s="9">
        <v>600</v>
      </c>
      <c r="AZ56" s="9">
        <v>50</v>
      </c>
      <c r="BA56" s="9">
        <f t="shared" si="58"/>
        <v>0</v>
      </c>
      <c r="BB56" s="9">
        <v>0.91840999999999995</v>
      </c>
      <c r="BD56" s="237">
        <v>2</v>
      </c>
      <c r="BE56" s="238">
        <f t="shared" si="59"/>
        <v>0</v>
      </c>
    </row>
    <row r="57" spans="1:57" s="217" customFormat="1" ht="100" customHeight="1">
      <c r="A57" s="9"/>
      <c r="B57" s="230"/>
      <c r="C57" s="9"/>
      <c r="D57" s="144" t="s">
        <v>351</v>
      </c>
      <c r="E57" s="132">
        <v>19</v>
      </c>
      <c r="F57" s="132">
        <f t="shared" si="76"/>
        <v>0</v>
      </c>
      <c r="G57" s="132">
        <f t="shared" si="77"/>
        <v>0</v>
      </c>
      <c r="H57" s="132">
        <f t="shared" si="78"/>
        <v>0</v>
      </c>
      <c r="I57" s="132">
        <f t="shared" si="79"/>
        <v>0</v>
      </c>
      <c r="J57" s="132">
        <f t="shared" si="80"/>
        <v>0</v>
      </c>
      <c r="K57" s="132">
        <f t="shared" si="81"/>
        <v>0</v>
      </c>
      <c r="L57" s="132">
        <f t="shared" si="82"/>
        <v>0</v>
      </c>
      <c r="M57" s="132">
        <f t="shared" si="83"/>
        <v>0</v>
      </c>
      <c r="N57" s="132">
        <f t="shared" si="49"/>
        <v>0</v>
      </c>
      <c r="O57" s="132">
        <f t="shared" si="84"/>
        <v>0</v>
      </c>
      <c r="P57" s="132">
        <f t="shared" si="85"/>
        <v>0</v>
      </c>
      <c r="Q57" s="132">
        <f t="shared" si="86"/>
        <v>0</v>
      </c>
      <c r="R57" s="132">
        <f t="shared" si="87"/>
        <v>0</v>
      </c>
      <c r="S57" s="132">
        <f t="shared" si="88"/>
        <v>0</v>
      </c>
      <c r="T57" s="132">
        <v>2</v>
      </c>
      <c r="U57" s="133" t="s">
        <v>264</v>
      </c>
      <c r="V57" s="134" t="s">
        <v>116</v>
      </c>
      <c r="W57" s="134" t="s">
        <v>241</v>
      </c>
      <c r="X57" s="133">
        <v>2</v>
      </c>
      <c r="Y57" s="133">
        <v>0</v>
      </c>
      <c r="Z57" s="176">
        <v>24</v>
      </c>
      <c r="AA57" s="176"/>
      <c r="AB57" s="176"/>
      <c r="AC57" s="133" t="s">
        <v>252</v>
      </c>
      <c r="AD57" s="136">
        <v>487.6</v>
      </c>
      <c r="AE57" s="231"/>
      <c r="AF57" s="232"/>
      <c r="AG57" s="233"/>
      <c r="AH57" s="233"/>
      <c r="AI57" s="233"/>
      <c r="AJ57" s="233"/>
      <c r="AK57" s="233"/>
      <c r="AL57" s="233"/>
      <c r="AM57" s="233"/>
      <c r="AN57" s="233"/>
      <c r="AO57" s="233"/>
      <c r="AP57" s="233"/>
      <c r="AQ57" s="234"/>
      <c r="AR57" s="235">
        <f t="shared" si="55"/>
        <v>0</v>
      </c>
      <c r="AS57" s="218" t="str">
        <f t="shared" si="56"/>
        <v>No</v>
      </c>
      <c r="AT57" s="236" t="str">
        <f t="shared" si="89"/>
        <v>No</v>
      </c>
      <c r="AU57" s="9">
        <v>1</v>
      </c>
      <c r="AV57" s="9">
        <v>1</v>
      </c>
      <c r="AX57" s="217">
        <v>250</v>
      </c>
      <c r="AY57" s="217">
        <v>700</v>
      </c>
      <c r="AZ57" s="217">
        <v>60</v>
      </c>
      <c r="BA57" s="9">
        <f t="shared" si="58"/>
        <v>0</v>
      </c>
      <c r="BB57" s="217">
        <v>1.58613</v>
      </c>
      <c r="BD57" s="237">
        <v>2</v>
      </c>
      <c r="BE57" s="238">
        <f t="shared" si="59"/>
        <v>0</v>
      </c>
    </row>
    <row r="58" spans="1:57" s="9" customFormat="1" ht="100" customHeight="1">
      <c r="B58" s="258"/>
      <c r="D58" s="295" t="s">
        <v>352</v>
      </c>
      <c r="E58" s="163">
        <v>17</v>
      </c>
      <c r="F58" s="163">
        <f t="shared" si="76"/>
        <v>0</v>
      </c>
      <c r="G58" s="163">
        <f t="shared" si="77"/>
        <v>0</v>
      </c>
      <c r="H58" s="163">
        <f t="shared" si="78"/>
        <v>0</v>
      </c>
      <c r="I58" s="163">
        <f t="shared" si="79"/>
        <v>0</v>
      </c>
      <c r="J58" s="163">
        <f t="shared" si="80"/>
        <v>0</v>
      </c>
      <c r="K58" s="163">
        <f t="shared" si="81"/>
        <v>0</v>
      </c>
      <c r="L58" s="163">
        <f t="shared" si="82"/>
        <v>0</v>
      </c>
      <c r="M58" s="163">
        <f t="shared" si="83"/>
        <v>0</v>
      </c>
      <c r="N58" s="163">
        <f t="shared" si="49"/>
        <v>0</v>
      </c>
      <c r="O58" s="163">
        <f t="shared" si="84"/>
        <v>0</v>
      </c>
      <c r="P58" s="163">
        <f t="shared" si="85"/>
        <v>0</v>
      </c>
      <c r="Q58" s="163">
        <f t="shared" si="86"/>
        <v>0</v>
      </c>
      <c r="R58" s="163">
        <f t="shared" si="87"/>
        <v>0</v>
      </c>
      <c r="S58" s="163">
        <f t="shared" si="88"/>
        <v>0</v>
      </c>
      <c r="T58" s="163">
        <v>2</v>
      </c>
      <c r="U58" s="164" t="s">
        <v>263</v>
      </c>
      <c r="V58" s="165" t="s">
        <v>115</v>
      </c>
      <c r="W58" s="165" t="s">
        <v>241</v>
      </c>
      <c r="X58" s="164">
        <v>2</v>
      </c>
      <c r="Y58" s="164">
        <v>0</v>
      </c>
      <c r="Z58" s="176">
        <v>20</v>
      </c>
      <c r="AA58" s="176"/>
      <c r="AB58" s="176"/>
      <c r="AC58" s="164" t="s">
        <v>252</v>
      </c>
      <c r="AD58" s="166">
        <v>477</v>
      </c>
      <c r="AE58" s="239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1"/>
      <c r="AR58" s="242">
        <f t="shared" si="55"/>
        <v>0</v>
      </c>
      <c r="AS58" s="243" t="str">
        <f t="shared" si="56"/>
        <v>No</v>
      </c>
      <c r="AT58" s="244" t="str">
        <f t="shared" si="89"/>
        <v>No</v>
      </c>
      <c r="AU58" s="9">
        <v>1</v>
      </c>
      <c r="AV58" s="9">
        <v>1</v>
      </c>
      <c r="AX58" s="9">
        <v>200</v>
      </c>
      <c r="AY58" s="9">
        <v>600</v>
      </c>
      <c r="AZ58" s="9">
        <v>50</v>
      </c>
      <c r="BA58" s="9">
        <f t="shared" si="58"/>
        <v>0</v>
      </c>
      <c r="BB58" s="9">
        <v>1.58613</v>
      </c>
      <c r="BD58" s="237">
        <v>2</v>
      </c>
      <c r="BE58" s="238">
        <f t="shared" si="59"/>
        <v>0</v>
      </c>
    </row>
    <row r="59" spans="1:57" s="217" customFormat="1" ht="100" customHeight="1">
      <c r="A59" s="9"/>
      <c r="B59" s="230"/>
      <c r="C59" s="9"/>
      <c r="D59" s="144" t="s">
        <v>353</v>
      </c>
      <c r="E59" s="132">
        <v>5.5</v>
      </c>
      <c r="F59" s="132">
        <f t="shared" si="76"/>
        <v>0</v>
      </c>
      <c r="G59" s="132">
        <f t="shared" si="77"/>
        <v>0</v>
      </c>
      <c r="H59" s="132">
        <f t="shared" si="78"/>
        <v>0</v>
      </c>
      <c r="I59" s="132">
        <f t="shared" si="79"/>
        <v>0</v>
      </c>
      <c r="J59" s="132">
        <f t="shared" si="80"/>
        <v>0</v>
      </c>
      <c r="K59" s="132">
        <f t="shared" si="81"/>
        <v>0</v>
      </c>
      <c r="L59" s="132">
        <f t="shared" si="82"/>
        <v>0</v>
      </c>
      <c r="M59" s="132">
        <f t="shared" si="83"/>
        <v>0</v>
      </c>
      <c r="N59" s="132">
        <f t="shared" si="49"/>
        <v>0</v>
      </c>
      <c r="O59" s="132">
        <f t="shared" si="84"/>
        <v>0</v>
      </c>
      <c r="P59" s="132">
        <f t="shared" si="85"/>
        <v>0</v>
      </c>
      <c r="Q59" s="132">
        <f t="shared" si="86"/>
        <v>0</v>
      </c>
      <c r="R59" s="132">
        <f t="shared" si="87"/>
        <v>0</v>
      </c>
      <c r="S59" s="132">
        <f t="shared" si="88"/>
        <v>0</v>
      </c>
      <c r="T59" s="132">
        <v>2</v>
      </c>
      <c r="U59" s="133" t="s">
        <v>178</v>
      </c>
      <c r="V59" s="134" t="s">
        <v>229</v>
      </c>
      <c r="W59" s="134" t="s">
        <v>241</v>
      </c>
      <c r="X59" s="133">
        <v>2</v>
      </c>
      <c r="Y59" s="133">
        <v>0</v>
      </c>
      <c r="Z59" s="176">
        <v>12</v>
      </c>
      <c r="AA59" s="176"/>
      <c r="AB59" s="176"/>
      <c r="AC59" s="133" t="s">
        <v>252</v>
      </c>
      <c r="AD59" s="136">
        <v>249.10000000000002</v>
      </c>
      <c r="AE59" s="231"/>
      <c r="AF59" s="232"/>
      <c r="AG59" s="233"/>
      <c r="AH59" s="233"/>
      <c r="AI59" s="233"/>
      <c r="AJ59" s="233"/>
      <c r="AK59" s="233"/>
      <c r="AL59" s="233"/>
      <c r="AM59" s="233"/>
      <c r="AN59" s="233"/>
      <c r="AO59" s="233"/>
      <c r="AP59" s="233"/>
      <c r="AQ59" s="234"/>
      <c r="AR59" s="235">
        <f t="shared" si="55"/>
        <v>0</v>
      </c>
      <c r="AS59" s="218" t="str">
        <f t="shared" si="56"/>
        <v>No</v>
      </c>
      <c r="AT59" s="236" t="str">
        <f t="shared" si="89"/>
        <v>No</v>
      </c>
      <c r="AU59" s="9">
        <v>2</v>
      </c>
      <c r="AV59" s="9"/>
      <c r="AX59" s="217">
        <v>150</v>
      </c>
      <c r="AY59" s="217">
        <v>500</v>
      </c>
      <c r="AZ59" s="217">
        <v>40</v>
      </c>
      <c r="BA59" s="9">
        <f t="shared" si="58"/>
        <v>0</v>
      </c>
      <c r="BB59" s="217">
        <v>0.84819999999999995</v>
      </c>
      <c r="BD59" s="237">
        <v>2</v>
      </c>
      <c r="BE59" s="238">
        <f t="shared" si="59"/>
        <v>0</v>
      </c>
    </row>
    <row r="60" spans="1:57" s="9" customFormat="1" ht="100" customHeight="1">
      <c r="B60" s="258"/>
      <c r="D60" s="295" t="s">
        <v>354</v>
      </c>
      <c r="E60" s="163">
        <v>7.5</v>
      </c>
      <c r="F60" s="163">
        <f t="shared" si="76"/>
        <v>0</v>
      </c>
      <c r="G60" s="163">
        <f t="shared" si="77"/>
        <v>0</v>
      </c>
      <c r="H60" s="163">
        <f t="shared" si="78"/>
        <v>0</v>
      </c>
      <c r="I60" s="163">
        <f t="shared" si="79"/>
        <v>0</v>
      </c>
      <c r="J60" s="163">
        <f t="shared" si="80"/>
        <v>0</v>
      </c>
      <c r="K60" s="163">
        <f t="shared" si="81"/>
        <v>0</v>
      </c>
      <c r="L60" s="163">
        <f t="shared" si="82"/>
        <v>0</v>
      </c>
      <c r="M60" s="163">
        <f t="shared" si="83"/>
        <v>0</v>
      </c>
      <c r="N60" s="163">
        <f t="shared" ref="N60:N95" si="90">AL60*X60</f>
        <v>0</v>
      </c>
      <c r="O60" s="163">
        <f t="shared" si="84"/>
        <v>0</v>
      </c>
      <c r="P60" s="163">
        <f t="shared" si="85"/>
        <v>0</v>
      </c>
      <c r="Q60" s="163">
        <f t="shared" si="86"/>
        <v>0</v>
      </c>
      <c r="R60" s="163">
        <f t="shared" si="87"/>
        <v>0</v>
      </c>
      <c r="S60" s="163">
        <f t="shared" si="88"/>
        <v>0</v>
      </c>
      <c r="T60" s="163">
        <v>2</v>
      </c>
      <c r="U60" s="164" t="s">
        <v>178</v>
      </c>
      <c r="V60" s="165" t="s">
        <v>228</v>
      </c>
      <c r="W60" s="165" t="s">
        <v>241</v>
      </c>
      <c r="X60" s="164">
        <v>2</v>
      </c>
      <c r="Y60" s="164">
        <v>0</v>
      </c>
      <c r="Z60" s="176">
        <v>14</v>
      </c>
      <c r="AA60" s="176"/>
      <c r="AB60" s="176"/>
      <c r="AC60" s="164" t="s">
        <v>252</v>
      </c>
      <c r="AD60" s="166">
        <v>318</v>
      </c>
      <c r="AE60" s="239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1"/>
      <c r="AR60" s="242">
        <f t="shared" si="55"/>
        <v>0</v>
      </c>
      <c r="AS60" s="243" t="str">
        <f t="shared" si="56"/>
        <v>No</v>
      </c>
      <c r="AT60" s="244" t="str">
        <f t="shared" si="89"/>
        <v>No</v>
      </c>
      <c r="AU60" s="9">
        <v>2</v>
      </c>
      <c r="AX60" s="9">
        <v>150</v>
      </c>
      <c r="AY60" s="9">
        <v>550</v>
      </c>
      <c r="AZ60" s="9">
        <v>45</v>
      </c>
      <c r="BA60" s="9">
        <f t="shared" ref="BA60:BA95" si="91">SUM(AE60:AO60)*Y60</f>
        <v>0</v>
      </c>
      <c r="BB60" s="9">
        <v>1.0266200000000001</v>
      </c>
      <c r="BD60" s="237">
        <v>2</v>
      </c>
      <c r="BE60" s="238">
        <f t="shared" si="59"/>
        <v>0</v>
      </c>
    </row>
    <row r="61" spans="1:57" s="217" customFormat="1" ht="100" customHeight="1">
      <c r="A61" s="9"/>
      <c r="B61" s="230"/>
      <c r="C61" s="9"/>
      <c r="D61" s="144" t="s">
        <v>355</v>
      </c>
      <c r="E61" s="132">
        <v>10</v>
      </c>
      <c r="F61" s="132">
        <f t="shared" si="76"/>
        <v>0</v>
      </c>
      <c r="G61" s="132">
        <f t="shared" si="77"/>
        <v>0</v>
      </c>
      <c r="H61" s="132">
        <f t="shared" si="78"/>
        <v>0</v>
      </c>
      <c r="I61" s="132">
        <f t="shared" si="79"/>
        <v>0</v>
      </c>
      <c r="J61" s="132">
        <f t="shared" si="80"/>
        <v>0</v>
      </c>
      <c r="K61" s="132">
        <f t="shared" si="81"/>
        <v>0</v>
      </c>
      <c r="L61" s="132">
        <f t="shared" si="82"/>
        <v>0</v>
      </c>
      <c r="M61" s="132">
        <f t="shared" si="83"/>
        <v>0</v>
      </c>
      <c r="N61" s="132">
        <f t="shared" si="90"/>
        <v>0</v>
      </c>
      <c r="O61" s="132">
        <f t="shared" si="84"/>
        <v>0</v>
      </c>
      <c r="P61" s="132">
        <f t="shared" si="85"/>
        <v>0</v>
      </c>
      <c r="Q61" s="132">
        <f t="shared" si="86"/>
        <v>0</v>
      </c>
      <c r="R61" s="132">
        <f t="shared" si="87"/>
        <v>0</v>
      </c>
      <c r="S61" s="132">
        <f t="shared" si="88"/>
        <v>0</v>
      </c>
      <c r="T61" s="132">
        <v>2</v>
      </c>
      <c r="U61" s="133" t="s">
        <v>179</v>
      </c>
      <c r="V61" s="134" t="s">
        <v>227</v>
      </c>
      <c r="W61" s="134" t="s">
        <v>241</v>
      </c>
      <c r="X61" s="133">
        <v>2</v>
      </c>
      <c r="Y61" s="133">
        <v>0</v>
      </c>
      <c r="Z61" s="176">
        <v>20</v>
      </c>
      <c r="AA61" s="176"/>
      <c r="AB61" s="176"/>
      <c r="AC61" s="133" t="s">
        <v>252</v>
      </c>
      <c r="AD61" s="136">
        <v>371</v>
      </c>
      <c r="AE61" s="231"/>
      <c r="AF61" s="232"/>
      <c r="AG61" s="233"/>
      <c r="AH61" s="233"/>
      <c r="AI61" s="233"/>
      <c r="AJ61" s="233"/>
      <c r="AK61" s="233"/>
      <c r="AL61" s="233"/>
      <c r="AM61" s="233"/>
      <c r="AN61" s="233"/>
      <c r="AO61" s="233"/>
      <c r="AP61" s="233"/>
      <c r="AQ61" s="234"/>
      <c r="AR61" s="235">
        <f t="shared" si="55"/>
        <v>0</v>
      </c>
      <c r="AS61" s="218" t="str">
        <f t="shared" si="56"/>
        <v>No</v>
      </c>
      <c r="AT61" s="236" t="str">
        <f t="shared" si="89"/>
        <v>No</v>
      </c>
      <c r="AU61" s="9">
        <v>2</v>
      </c>
      <c r="AV61" s="9"/>
      <c r="AX61" s="217">
        <v>150</v>
      </c>
      <c r="AY61" s="217">
        <v>600</v>
      </c>
      <c r="AZ61" s="217">
        <v>50</v>
      </c>
      <c r="BA61" s="9">
        <f t="shared" si="91"/>
        <v>0</v>
      </c>
      <c r="BB61" s="217">
        <v>1.40178</v>
      </c>
      <c r="BD61" s="237">
        <v>2</v>
      </c>
      <c r="BE61" s="238">
        <f t="shared" si="59"/>
        <v>0</v>
      </c>
    </row>
    <row r="62" spans="1:57" s="9" customFormat="1" ht="100" customHeight="1">
      <c r="B62" s="258"/>
      <c r="D62" s="295" t="s">
        <v>356</v>
      </c>
      <c r="E62" s="163">
        <v>13.5</v>
      </c>
      <c r="F62" s="163">
        <f t="shared" si="76"/>
        <v>0</v>
      </c>
      <c r="G62" s="163">
        <f t="shared" si="77"/>
        <v>0</v>
      </c>
      <c r="H62" s="163">
        <f t="shared" si="78"/>
        <v>0</v>
      </c>
      <c r="I62" s="163">
        <f t="shared" si="79"/>
        <v>0</v>
      </c>
      <c r="J62" s="163">
        <f t="shared" si="80"/>
        <v>0</v>
      </c>
      <c r="K62" s="163">
        <f t="shared" si="81"/>
        <v>0</v>
      </c>
      <c r="L62" s="163">
        <f t="shared" si="82"/>
        <v>0</v>
      </c>
      <c r="M62" s="163">
        <f t="shared" si="83"/>
        <v>0</v>
      </c>
      <c r="N62" s="163">
        <f t="shared" si="90"/>
        <v>0</v>
      </c>
      <c r="O62" s="163">
        <f t="shared" si="84"/>
        <v>0</v>
      </c>
      <c r="P62" s="163">
        <f t="shared" si="85"/>
        <v>0</v>
      </c>
      <c r="Q62" s="163">
        <f t="shared" si="86"/>
        <v>0</v>
      </c>
      <c r="R62" s="163">
        <f t="shared" si="87"/>
        <v>0</v>
      </c>
      <c r="S62" s="163">
        <f t="shared" si="88"/>
        <v>0</v>
      </c>
      <c r="T62" s="163">
        <v>2</v>
      </c>
      <c r="U62" s="164" t="s">
        <v>179</v>
      </c>
      <c r="V62" s="165" t="s">
        <v>226</v>
      </c>
      <c r="W62" s="165" t="s">
        <v>241</v>
      </c>
      <c r="X62" s="164">
        <v>2</v>
      </c>
      <c r="Y62" s="164">
        <v>0</v>
      </c>
      <c r="Z62" s="176">
        <v>14</v>
      </c>
      <c r="AA62" s="176"/>
      <c r="AB62" s="176"/>
      <c r="AC62" s="164" t="s">
        <v>252</v>
      </c>
      <c r="AD62" s="166">
        <v>498.20000000000005</v>
      </c>
      <c r="AE62" s="239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1"/>
      <c r="AR62" s="242">
        <f t="shared" si="55"/>
        <v>0</v>
      </c>
      <c r="AS62" s="243" t="str">
        <f t="shared" si="56"/>
        <v>No</v>
      </c>
      <c r="AT62" s="244" t="str">
        <f t="shared" si="89"/>
        <v>No</v>
      </c>
      <c r="AV62" s="9">
        <v>2</v>
      </c>
      <c r="AX62" s="9">
        <v>150</v>
      </c>
      <c r="AY62" s="9">
        <v>650</v>
      </c>
      <c r="AZ62" s="9">
        <v>55</v>
      </c>
      <c r="BA62" s="9">
        <f t="shared" si="91"/>
        <v>0</v>
      </c>
      <c r="BB62" s="9">
        <v>0.91840999999999995</v>
      </c>
      <c r="BD62" s="237">
        <v>2</v>
      </c>
      <c r="BE62" s="238">
        <f t="shared" si="59"/>
        <v>0</v>
      </c>
    </row>
    <row r="63" spans="1:57" s="217" customFormat="1" ht="100" customHeight="1">
      <c r="A63" s="9"/>
      <c r="B63" s="230"/>
      <c r="C63" s="9"/>
      <c r="D63" s="144" t="s">
        <v>357</v>
      </c>
      <c r="E63" s="132">
        <v>17</v>
      </c>
      <c r="F63" s="132">
        <f t="shared" si="76"/>
        <v>0</v>
      </c>
      <c r="G63" s="132">
        <f t="shared" si="77"/>
        <v>0</v>
      </c>
      <c r="H63" s="132">
        <f t="shared" si="78"/>
        <v>0</v>
      </c>
      <c r="I63" s="132">
        <f t="shared" si="79"/>
        <v>0</v>
      </c>
      <c r="J63" s="132">
        <f t="shared" si="80"/>
        <v>0</v>
      </c>
      <c r="K63" s="132">
        <f t="shared" si="81"/>
        <v>0</v>
      </c>
      <c r="L63" s="132">
        <f t="shared" si="82"/>
        <v>0</v>
      </c>
      <c r="M63" s="132">
        <f t="shared" si="83"/>
        <v>0</v>
      </c>
      <c r="N63" s="132">
        <f t="shared" si="90"/>
        <v>0</v>
      </c>
      <c r="O63" s="132">
        <f t="shared" si="84"/>
        <v>0</v>
      </c>
      <c r="P63" s="132">
        <f t="shared" si="85"/>
        <v>0</v>
      </c>
      <c r="Q63" s="132">
        <f t="shared" si="86"/>
        <v>0</v>
      </c>
      <c r="R63" s="132">
        <f t="shared" si="87"/>
        <v>0</v>
      </c>
      <c r="S63" s="132">
        <f t="shared" si="88"/>
        <v>0</v>
      </c>
      <c r="T63" s="132">
        <v>2</v>
      </c>
      <c r="U63" s="133" t="s">
        <v>179</v>
      </c>
      <c r="V63" s="134" t="s">
        <v>225</v>
      </c>
      <c r="W63" s="134" t="s">
        <v>241</v>
      </c>
      <c r="X63" s="133">
        <v>2</v>
      </c>
      <c r="Y63" s="133">
        <v>0</v>
      </c>
      <c r="Z63" s="176">
        <v>18</v>
      </c>
      <c r="AA63" s="176"/>
      <c r="AB63" s="176"/>
      <c r="AC63" s="133" t="s">
        <v>252</v>
      </c>
      <c r="AD63" s="136">
        <v>535.30000000000007</v>
      </c>
      <c r="AE63" s="231"/>
      <c r="AF63" s="232"/>
      <c r="AG63" s="233"/>
      <c r="AH63" s="233"/>
      <c r="AI63" s="233"/>
      <c r="AJ63" s="233"/>
      <c r="AK63" s="233"/>
      <c r="AL63" s="233"/>
      <c r="AM63" s="233"/>
      <c r="AN63" s="233"/>
      <c r="AO63" s="233"/>
      <c r="AP63" s="233"/>
      <c r="AQ63" s="234"/>
      <c r="AR63" s="235">
        <f t="shared" si="55"/>
        <v>0</v>
      </c>
      <c r="AS63" s="218" t="str">
        <f t="shared" si="56"/>
        <v>No</v>
      </c>
      <c r="AT63" s="236" t="str">
        <f t="shared" si="89"/>
        <v>No</v>
      </c>
      <c r="AU63" s="9"/>
      <c r="AV63" s="9">
        <v>2</v>
      </c>
      <c r="AX63" s="217">
        <v>150</v>
      </c>
      <c r="AY63" s="217">
        <v>700</v>
      </c>
      <c r="AZ63" s="217">
        <v>60</v>
      </c>
      <c r="BA63" s="9">
        <f t="shared" si="91"/>
        <v>0</v>
      </c>
      <c r="BB63" s="217">
        <v>1.58613</v>
      </c>
      <c r="BD63" s="237">
        <v>2</v>
      </c>
      <c r="BE63" s="238">
        <f t="shared" si="59"/>
        <v>0</v>
      </c>
    </row>
    <row r="64" spans="1:57" s="9" customFormat="1" ht="100" customHeight="1" thickBot="1">
      <c r="B64" s="267"/>
      <c r="C64" s="121"/>
      <c r="D64" s="296" t="s">
        <v>358</v>
      </c>
      <c r="E64" s="167">
        <v>52</v>
      </c>
      <c r="F64" s="167">
        <f t="shared" si="76"/>
        <v>0</v>
      </c>
      <c r="G64" s="167">
        <f t="shared" si="77"/>
        <v>0</v>
      </c>
      <c r="H64" s="167">
        <f t="shared" si="78"/>
        <v>0</v>
      </c>
      <c r="I64" s="167">
        <f t="shared" si="79"/>
        <v>0</v>
      </c>
      <c r="J64" s="167">
        <f t="shared" si="80"/>
        <v>0</v>
      </c>
      <c r="K64" s="167">
        <f t="shared" si="81"/>
        <v>0</v>
      </c>
      <c r="L64" s="167">
        <f t="shared" si="82"/>
        <v>0</v>
      </c>
      <c r="M64" s="167">
        <f t="shared" si="83"/>
        <v>0</v>
      </c>
      <c r="N64" s="167">
        <f t="shared" si="90"/>
        <v>0</v>
      </c>
      <c r="O64" s="167">
        <f t="shared" si="84"/>
        <v>0</v>
      </c>
      <c r="P64" s="167">
        <f t="shared" si="85"/>
        <v>0</v>
      </c>
      <c r="Q64" s="167">
        <f t="shared" si="86"/>
        <v>0</v>
      </c>
      <c r="R64" s="167">
        <f t="shared" si="87"/>
        <v>0</v>
      </c>
      <c r="S64" s="167">
        <f t="shared" si="88"/>
        <v>0</v>
      </c>
      <c r="T64" s="167">
        <v>2</v>
      </c>
      <c r="U64" s="168" t="s">
        <v>181</v>
      </c>
      <c r="V64" s="169" t="s">
        <v>109</v>
      </c>
      <c r="W64" s="169" t="s">
        <v>241</v>
      </c>
      <c r="X64" s="168">
        <v>2</v>
      </c>
      <c r="Y64" s="168">
        <v>0</v>
      </c>
      <c r="Z64" s="177">
        <v>14</v>
      </c>
      <c r="AA64" s="177"/>
      <c r="AB64" s="177"/>
      <c r="AC64" s="168" t="s">
        <v>252</v>
      </c>
      <c r="AD64" s="170">
        <v>742</v>
      </c>
      <c r="AE64" s="246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8"/>
      <c r="AR64" s="249">
        <f>AD64*AE64+AD64*AF64+AD64*AG64+AD64*AH64+AD64*AI64+AD64*AJ64+AD64*AK64+AD64*AM64+AD64*AN64+AD64*AO64+AD64*AP64+AD64*AQ64+AD64*AL64</f>
        <v>0</v>
      </c>
      <c r="AS64" s="250" t="str">
        <f>IF(SUM(AE64:AQ64)&gt;0,"Yes","No")</f>
        <v>No</v>
      </c>
      <c r="AT64" s="251" t="str">
        <f t="shared" si="89"/>
        <v>No</v>
      </c>
      <c r="BA64" s="9">
        <f t="shared" si="91"/>
        <v>0</v>
      </c>
      <c r="BD64" s="237">
        <v>2</v>
      </c>
      <c r="BE64" s="238">
        <f>BD64*SUM(AE64:AQ64)</f>
        <v>0</v>
      </c>
    </row>
    <row r="65" spans="1:57" s="217" customFormat="1" ht="50.15" customHeight="1" thickBot="1">
      <c r="A65" s="9"/>
      <c r="B65" s="203"/>
      <c r="C65" s="215"/>
      <c r="D65" s="144"/>
      <c r="E65" s="145"/>
      <c r="F65" s="145"/>
      <c r="G65" s="132"/>
      <c r="H65" s="132"/>
      <c r="I65" s="132"/>
      <c r="J65" s="132"/>
      <c r="K65" s="132"/>
      <c r="L65" s="132"/>
      <c r="M65" s="132"/>
      <c r="N65" s="132">
        <f t="shared" si="90"/>
        <v>0</v>
      </c>
      <c r="O65" s="132"/>
      <c r="P65" s="132"/>
      <c r="Q65" s="132"/>
      <c r="R65" s="132"/>
      <c r="S65" s="132"/>
      <c r="T65" s="145"/>
      <c r="U65" s="148"/>
      <c r="V65" s="146"/>
      <c r="W65" s="146"/>
      <c r="X65" s="148"/>
      <c r="Y65" s="147"/>
      <c r="Z65" s="178"/>
      <c r="AA65" s="178"/>
      <c r="AB65" s="178"/>
      <c r="AC65" s="147"/>
      <c r="AD65" s="127" t="s">
        <v>265</v>
      </c>
      <c r="AE65" s="266"/>
      <c r="AQ65" s="9"/>
      <c r="AR65" s="218"/>
      <c r="AS65" s="218"/>
      <c r="AT65" s="219"/>
      <c r="AU65" s="9">
        <f>X65</f>
        <v>0</v>
      </c>
      <c r="AV65" s="9">
        <f t="shared" ref="AV65:AV70" si="92">X65</f>
        <v>0</v>
      </c>
      <c r="BA65" s="9">
        <f t="shared" si="91"/>
        <v>0</v>
      </c>
    </row>
    <row r="66" spans="1:57" s="9" customFormat="1" ht="100" customHeight="1">
      <c r="B66" s="268"/>
      <c r="C66" s="221"/>
      <c r="D66" s="294" t="s">
        <v>359</v>
      </c>
      <c r="E66" s="159">
        <v>9.4</v>
      </c>
      <c r="F66" s="159">
        <f t="shared" ref="F66:F77" si="93">SUM(AE66:AQ66)*E66</f>
        <v>0</v>
      </c>
      <c r="G66" s="159">
        <f t="shared" ref="G66:G77" si="94">AE66*X66</f>
        <v>0</v>
      </c>
      <c r="H66" s="159">
        <f t="shared" ref="H66:H77" si="95">AF66*X66</f>
        <v>0</v>
      </c>
      <c r="I66" s="159">
        <f t="shared" ref="I66:I77" si="96">AG66*X66</f>
        <v>0</v>
      </c>
      <c r="J66" s="159">
        <f t="shared" ref="J66:J77" si="97">AH66*X66</f>
        <v>0</v>
      </c>
      <c r="K66" s="159">
        <f t="shared" ref="K66:K77" si="98">AI66*X66</f>
        <v>0</v>
      </c>
      <c r="L66" s="159">
        <f t="shared" ref="L66:L77" si="99">AJ66*X66</f>
        <v>0</v>
      </c>
      <c r="M66" s="159">
        <f t="shared" ref="M66:M77" si="100">AK66*X66</f>
        <v>0</v>
      </c>
      <c r="N66" s="159">
        <f t="shared" si="90"/>
        <v>0</v>
      </c>
      <c r="O66" s="159">
        <f t="shared" ref="O66:O77" si="101">AM66*X66</f>
        <v>0</v>
      </c>
      <c r="P66" s="159">
        <f t="shared" ref="P66:P77" si="102">AN66*X66</f>
        <v>0</v>
      </c>
      <c r="Q66" s="159">
        <f t="shared" ref="Q66:Q77" si="103">AO66*X66</f>
        <v>0</v>
      </c>
      <c r="R66" s="159">
        <f t="shared" ref="R66:R77" si="104">AP66*X66</f>
        <v>0</v>
      </c>
      <c r="S66" s="159">
        <f t="shared" ref="S66:S77" si="105">AQ66*X66</f>
        <v>0</v>
      </c>
      <c r="T66" s="159">
        <v>1</v>
      </c>
      <c r="U66" s="160" t="s">
        <v>179</v>
      </c>
      <c r="V66" s="161" t="s">
        <v>117</v>
      </c>
      <c r="W66" s="161"/>
      <c r="X66" s="160">
        <v>1</v>
      </c>
      <c r="Y66" s="160">
        <v>22</v>
      </c>
      <c r="Z66" s="175">
        <v>14</v>
      </c>
      <c r="AA66" s="175"/>
      <c r="AB66" s="175"/>
      <c r="AC66" s="160" t="s">
        <v>252</v>
      </c>
      <c r="AD66" s="162">
        <v>272.42</v>
      </c>
      <c r="AE66" s="222"/>
      <c r="AF66" s="223"/>
      <c r="AG66" s="223"/>
      <c r="AH66" s="223"/>
      <c r="AI66" s="223"/>
      <c r="AJ66" s="223"/>
      <c r="AK66" s="223"/>
      <c r="AL66" s="223"/>
      <c r="AM66" s="223"/>
      <c r="AN66" s="223"/>
      <c r="AO66" s="223"/>
      <c r="AP66" s="223"/>
      <c r="AQ66" s="224"/>
      <c r="AR66" s="225">
        <f t="shared" si="55"/>
        <v>0</v>
      </c>
      <c r="AS66" s="226" t="str">
        <f t="shared" si="56"/>
        <v>No</v>
      </c>
      <c r="AT66" s="227" t="str">
        <f t="shared" ref="AT66:AT77" si="106">IF(B66="New","Yes","No")</f>
        <v>No</v>
      </c>
      <c r="AV66" s="9">
        <f t="shared" si="92"/>
        <v>1</v>
      </c>
      <c r="AX66" s="9">
        <v>150</v>
      </c>
      <c r="AY66" s="9">
        <v>500</v>
      </c>
      <c r="AZ66" s="9">
        <v>40</v>
      </c>
      <c r="BA66" s="9">
        <f t="shared" si="91"/>
        <v>0</v>
      </c>
      <c r="BB66" s="9">
        <v>0.85131999999999997</v>
      </c>
      <c r="BD66" s="237">
        <v>1</v>
      </c>
      <c r="BE66" s="238">
        <f t="shared" si="59"/>
        <v>0</v>
      </c>
    </row>
    <row r="67" spans="1:57" s="217" customFormat="1" ht="100" customHeight="1">
      <c r="A67" s="9"/>
      <c r="B67" s="230"/>
      <c r="C67" s="9"/>
      <c r="D67" s="144" t="s">
        <v>360</v>
      </c>
      <c r="E67" s="132">
        <v>11.3</v>
      </c>
      <c r="F67" s="132">
        <f t="shared" si="93"/>
        <v>0</v>
      </c>
      <c r="G67" s="132">
        <f t="shared" si="94"/>
        <v>0</v>
      </c>
      <c r="H67" s="132">
        <f t="shared" si="95"/>
        <v>0</v>
      </c>
      <c r="I67" s="132">
        <f t="shared" si="96"/>
        <v>0</v>
      </c>
      <c r="J67" s="132">
        <f t="shared" si="97"/>
        <v>0</v>
      </c>
      <c r="K67" s="132">
        <f t="shared" si="98"/>
        <v>0</v>
      </c>
      <c r="L67" s="132">
        <f t="shared" si="99"/>
        <v>0</v>
      </c>
      <c r="M67" s="132">
        <f t="shared" si="100"/>
        <v>0</v>
      </c>
      <c r="N67" s="132">
        <f t="shared" si="90"/>
        <v>0</v>
      </c>
      <c r="O67" s="132">
        <f t="shared" si="101"/>
        <v>0</v>
      </c>
      <c r="P67" s="132">
        <f t="shared" si="102"/>
        <v>0</v>
      </c>
      <c r="Q67" s="132">
        <f t="shared" si="103"/>
        <v>0</v>
      </c>
      <c r="R67" s="132">
        <f t="shared" si="104"/>
        <v>0</v>
      </c>
      <c r="S67" s="132">
        <f t="shared" si="105"/>
        <v>0</v>
      </c>
      <c r="T67" s="132">
        <v>1</v>
      </c>
      <c r="U67" s="133" t="s">
        <v>179</v>
      </c>
      <c r="V67" s="134" t="s">
        <v>117</v>
      </c>
      <c r="W67" s="134"/>
      <c r="X67" s="133">
        <v>1</v>
      </c>
      <c r="Y67" s="133">
        <v>28</v>
      </c>
      <c r="Z67" s="176">
        <v>10</v>
      </c>
      <c r="AA67" s="176"/>
      <c r="AB67" s="176"/>
      <c r="AC67" s="133" t="s">
        <v>252</v>
      </c>
      <c r="AD67" s="136">
        <v>272.42</v>
      </c>
      <c r="AE67" s="231"/>
      <c r="AF67" s="232"/>
      <c r="AG67" s="233"/>
      <c r="AH67" s="233"/>
      <c r="AI67" s="233"/>
      <c r="AJ67" s="233"/>
      <c r="AK67" s="233"/>
      <c r="AL67" s="233"/>
      <c r="AM67" s="233"/>
      <c r="AN67" s="233"/>
      <c r="AO67" s="233"/>
      <c r="AP67" s="233"/>
      <c r="AQ67" s="234"/>
      <c r="AR67" s="235">
        <f t="shared" si="55"/>
        <v>0</v>
      </c>
      <c r="AS67" s="218" t="str">
        <f t="shared" si="56"/>
        <v>No</v>
      </c>
      <c r="AT67" s="236" t="str">
        <f t="shared" si="106"/>
        <v>No</v>
      </c>
      <c r="AU67" s="9"/>
      <c r="AV67" s="9">
        <f t="shared" si="92"/>
        <v>1</v>
      </c>
      <c r="AX67" s="217">
        <v>150</v>
      </c>
      <c r="AY67" s="217">
        <v>500</v>
      </c>
      <c r="AZ67" s="217">
        <v>40</v>
      </c>
      <c r="BA67" s="9">
        <f t="shared" si="91"/>
        <v>0</v>
      </c>
      <c r="BB67" s="217">
        <v>0.98136000000000001</v>
      </c>
      <c r="BD67" s="237">
        <v>1</v>
      </c>
      <c r="BE67" s="238">
        <f t="shared" si="59"/>
        <v>0</v>
      </c>
    </row>
    <row r="68" spans="1:57" s="9" customFormat="1" ht="100" customHeight="1">
      <c r="B68" s="258"/>
      <c r="D68" s="295" t="s">
        <v>361</v>
      </c>
      <c r="E68" s="163">
        <v>12</v>
      </c>
      <c r="F68" s="163">
        <f t="shared" si="93"/>
        <v>0</v>
      </c>
      <c r="G68" s="163">
        <f t="shared" si="94"/>
        <v>0</v>
      </c>
      <c r="H68" s="163">
        <f t="shared" si="95"/>
        <v>0</v>
      </c>
      <c r="I68" s="163">
        <f t="shared" si="96"/>
        <v>0</v>
      </c>
      <c r="J68" s="163">
        <f t="shared" si="97"/>
        <v>0</v>
      </c>
      <c r="K68" s="163">
        <f t="shared" si="98"/>
        <v>0</v>
      </c>
      <c r="L68" s="163">
        <f t="shared" si="99"/>
        <v>0</v>
      </c>
      <c r="M68" s="163">
        <f t="shared" si="100"/>
        <v>0</v>
      </c>
      <c r="N68" s="163">
        <f t="shared" si="90"/>
        <v>0</v>
      </c>
      <c r="O68" s="163">
        <f t="shared" si="101"/>
        <v>0</v>
      </c>
      <c r="P68" s="163">
        <f t="shared" si="102"/>
        <v>0</v>
      </c>
      <c r="Q68" s="163">
        <f t="shared" si="103"/>
        <v>0</v>
      </c>
      <c r="R68" s="163">
        <f t="shared" si="104"/>
        <v>0</v>
      </c>
      <c r="S68" s="163">
        <f t="shared" si="105"/>
        <v>0</v>
      </c>
      <c r="T68" s="163">
        <v>2</v>
      </c>
      <c r="U68" s="164" t="s">
        <v>178</v>
      </c>
      <c r="V68" s="165" t="s">
        <v>189</v>
      </c>
      <c r="W68" s="165"/>
      <c r="X68" s="164">
        <v>2</v>
      </c>
      <c r="Y68" s="164">
        <v>14</v>
      </c>
      <c r="Z68" s="176">
        <v>12</v>
      </c>
      <c r="AA68" s="176"/>
      <c r="AB68" s="176"/>
      <c r="AC68" s="164" t="s">
        <v>252</v>
      </c>
      <c r="AD68" s="166">
        <v>318</v>
      </c>
      <c r="AE68" s="239"/>
      <c r="AF68" s="240"/>
      <c r="AG68" s="240"/>
      <c r="AH68" s="240"/>
      <c r="AI68" s="240"/>
      <c r="AJ68" s="240"/>
      <c r="AK68" s="240"/>
      <c r="AL68" s="240"/>
      <c r="AM68" s="240"/>
      <c r="AN68" s="240"/>
      <c r="AO68" s="240"/>
      <c r="AP68" s="240"/>
      <c r="AQ68" s="241"/>
      <c r="AR68" s="242">
        <f t="shared" si="55"/>
        <v>0</v>
      </c>
      <c r="AS68" s="243" t="str">
        <f t="shared" si="56"/>
        <v>No</v>
      </c>
      <c r="AT68" s="244" t="str">
        <f t="shared" si="106"/>
        <v>No</v>
      </c>
      <c r="AV68" s="9">
        <f t="shared" si="92"/>
        <v>2</v>
      </c>
      <c r="AX68" s="9">
        <v>150</v>
      </c>
      <c r="AY68" s="9">
        <v>500</v>
      </c>
      <c r="AZ68" s="9">
        <v>60</v>
      </c>
      <c r="BA68" s="9">
        <f t="shared" si="91"/>
        <v>0</v>
      </c>
      <c r="BB68" s="9">
        <v>0.75538000000000005</v>
      </c>
      <c r="BD68" s="237">
        <v>2</v>
      </c>
      <c r="BE68" s="238">
        <f t="shared" si="59"/>
        <v>0</v>
      </c>
    </row>
    <row r="69" spans="1:57" s="217" customFormat="1" ht="100" customHeight="1">
      <c r="A69" s="9"/>
      <c r="B69" s="230"/>
      <c r="C69" s="9"/>
      <c r="D69" s="144" t="s">
        <v>362</v>
      </c>
      <c r="E69" s="132">
        <v>21</v>
      </c>
      <c r="F69" s="132">
        <f t="shared" si="93"/>
        <v>0</v>
      </c>
      <c r="G69" s="132">
        <f t="shared" si="94"/>
        <v>0</v>
      </c>
      <c r="H69" s="132">
        <f t="shared" si="95"/>
        <v>0</v>
      </c>
      <c r="I69" s="132">
        <f t="shared" si="96"/>
        <v>0</v>
      </c>
      <c r="J69" s="132">
        <f t="shared" si="97"/>
        <v>0</v>
      </c>
      <c r="K69" s="132">
        <f t="shared" si="98"/>
        <v>0</v>
      </c>
      <c r="L69" s="132">
        <f t="shared" si="99"/>
        <v>0</v>
      </c>
      <c r="M69" s="132">
        <f t="shared" si="100"/>
        <v>0</v>
      </c>
      <c r="N69" s="132">
        <f t="shared" si="90"/>
        <v>0</v>
      </c>
      <c r="O69" s="132">
        <f t="shared" si="101"/>
        <v>0</v>
      </c>
      <c r="P69" s="132">
        <f t="shared" si="102"/>
        <v>0</v>
      </c>
      <c r="Q69" s="132">
        <f t="shared" si="103"/>
        <v>0</v>
      </c>
      <c r="R69" s="132">
        <f t="shared" si="104"/>
        <v>0</v>
      </c>
      <c r="S69" s="132">
        <f t="shared" si="105"/>
        <v>0</v>
      </c>
      <c r="T69" s="132">
        <v>2</v>
      </c>
      <c r="U69" s="133" t="s">
        <v>179</v>
      </c>
      <c r="V69" s="134" t="s">
        <v>118</v>
      </c>
      <c r="W69" s="134"/>
      <c r="X69" s="133">
        <v>2</v>
      </c>
      <c r="Y69" s="133">
        <v>44</v>
      </c>
      <c r="Z69" s="176">
        <v>26</v>
      </c>
      <c r="AA69" s="176"/>
      <c r="AB69" s="176"/>
      <c r="AC69" s="133" t="s">
        <v>252</v>
      </c>
      <c r="AD69" s="136">
        <v>530</v>
      </c>
      <c r="AE69" s="231"/>
      <c r="AF69" s="232"/>
      <c r="AG69" s="233"/>
      <c r="AH69" s="233"/>
      <c r="AI69" s="233"/>
      <c r="AJ69" s="233"/>
      <c r="AK69" s="233"/>
      <c r="AL69" s="233"/>
      <c r="AM69" s="233"/>
      <c r="AN69" s="233"/>
      <c r="AO69" s="233"/>
      <c r="AP69" s="233"/>
      <c r="AQ69" s="234"/>
      <c r="AR69" s="235">
        <f t="shared" si="55"/>
        <v>0</v>
      </c>
      <c r="AS69" s="218" t="str">
        <f t="shared" si="56"/>
        <v>No</v>
      </c>
      <c r="AT69" s="236" t="str">
        <f t="shared" si="106"/>
        <v>No</v>
      </c>
      <c r="AU69" s="9"/>
      <c r="AV69" s="9">
        <f t="shared" si="92"/>
        <v>2</v>
      </c>
      <c r="AX69" s="217">
        <v>300</v>
      </c>
      <c r="AY69" s="217">
        <v>1000</v>
      </c>
      <c r="AZ69" s="217">
        <v>80</v>
      </c>
      <c r="BA69" s="9">
        <f t="shared" si="91"/>
        <v>0</v>
      </c>
      <c r="BB69" s="217">
        <v>1.8327</v>
      </c>
      <c r="BD69" s="237">
        <v>2</v>
      </c>
      <c r="BE69" s="238">
        <f t="shared" si="59"/>
        <v>0</v>
      </c>
    </row>
    <row r="70" spans="1:57" s="9" customFormat="1" ht="100" customHeight="1">
      <c r="B70" s="258"/>
      <c r="D70" s="295" t="s">
        <v>363</v>
      </c>
      <c r="E70" s="163">
        <v>32.299999999999997</v>
      </c>
      <c r="F70" s="163">
        <f t="shared" si="93"/>
        <v>0</v>
      </c>
      <c r="G70" s="163">
        <f t="shared" si="94"/>
        <v>0</v>
      </c>
      <c r="H70" s="163">
        <f t="shared" si="95"/>
        <v>0</v>
      </c>
      <c r="I70" s="163">
        <f t="shared" si="96"/>
        <v>0</v>
      </c>
      <c r="J70" s="163">
        <f t="shared" si="97"/>
        <v>0</v>
      </c>
      <c r="K70" s="163">
        <f t="shared" si="98"/>
        <v>0</v>
      </c>
      <c r="L70" s="163">
        <f t="shared" si="99"/>
        <v>0</v>
      </c>
      <c r="M70" s="163">
        <f t="shared" si="100"/>
        <v>0</v>
      </c>
      <c r="N70" s="163">
        <f t="shared" si="90"/>
        <v>0</v>
      </c>
      <c r="O70" s="163">
        <f t="shared" si="101"/>
        <v>0</v>
      </c>
      <c r="P70" s="163">
        <f t="shared" si="102"/>
        <v>0</v>
      </c>
      <c r="Q70" s="163">
        <f t="shared" si="103"/>
        <v>0</v>
      </c>
      <c r="R70" s="163">
        <f t="shared" si="104"/>
        <v>0</v>
      </c>
      <c r="S70" s="163">
        <f t="shared" si="105"/>
        <v>0</v>
      </c>
      <c r="T70" s="163">
        <v>3</v>
      </c>
      <c r="U70" s="164" t="s">
        <v>179</v>
      </c>
      <c r="V70" s="165" t="s">
        <v>119</v>
      </c>
      <c r="W70" s="165"/>
      <c r="X70" s="164">
        <v>3</v>
      </c>
      <c r="Y70" s="164">
        <v>72</v>
      </c>
      <c r="Z70" s="176">
        <v>36</v>
      </c>
      <c r="AA70" s="176"/>
      <c r="AB70" s="176"/>
      <c r="AC70" s="164" t="s">
        <v>252</v>
      </c>
      <c r="AD70" s="166">
        <v>795</v>
      </c>
      <c r="AE70" s="239"/>
      <c r="AF70" s="240"/>
      <c r="AG70" s="240"/>
      <c r="AH70" s="240"/>
      <c r="AI70" s="240"/>
      <c r="AJ70" s="240"/>
      <c r="AK70" s="240"/>
      <c r="AL70" s="240"/>
      <c r="AM70" s="240"/>
      <c r="AN70" s="240"/>
      <c r="AO70" s="240"/>
      <c r="AP70" s="240"/>
      <c r="AQ70" s="241"/>
      <c r="AR70" s="242">
        <f t="shared" si="55"/>
        <v>0</v>
      </c>
      <c r="AS70" s="243" t="str">
        <f t="shared" si="56"/>
        <v>No</v>
      </c>
      <c r="AT70" s="244" t="str">
        <f t="shared" si="106"/>
        <v>No</v>
      </c>
      <c r="AV70" s="9">
        <f t="shared" si="92"/>
        <v>3</v>
      </c>
      <c r="AX70" s="9">
        <v>350</v>
      </c>
      <c r="AY70" s="9">
        <v>1500</v>
      </c>
      <c r="AZ70" s="9">
        <v>130</v>
      </c>
      <c r="BA70" s="9">
        <f t="shared" si="91"/>
        <v>0</v>
      </c>
      <c r="BB70" s="9">
        <v>2.81406</v>
      </c>
      <c r="BD70" s="237">
        <v>3</v>
      </c>
      <c r="BE70" s="238">
        <f t="shared" si="59"/>
        <v>0</v>
      </c>
    </row>
    <row r="71" spans="1:57" s="217" customFormat="1" ht="100" customHeight="1">
      <c r="A71" s="9"/>
      <c r="B71" s="230"/>
      <c r="C71" s="9"/>
      <c r="D71" s="144" t="s">
        <v>364</v>
      </c>
      <c r="E71" s="132">
        <v>4.5</v>
      </c>
      <c r="F71" s="132">
        <f t="shared" si="93"/>
        <v>0</v>
      </c>
      <c r="G71" s="132">
        <f t="shared" si="94"/>
        <v>0</v>
      </c>
      <c r="H71" s="132">
        <f t="shared" si="95"/>
        <v>0</v>
      </c>
      <c r="I71" s="132">
        <f t="shared" si="96"/>
        <v>0</v>
      </c>
      <c r="J71" s="132">
        <f t="shared" si="97"/>
        <v>0</v>
      </c>
      <c r="K71" s="132">
        <f t="shared" si="98"/>
        <v>0</v>
      </c>
      <c r="L71" s="132">
        <f t="shared" si="99"/>
        <v>0</v>
      </c>
      <c r="M71" s="132">
        <f t="shared" si="100"/>
        <v>0</v>
      </c>
      <c r="N71" s="132">
        <f t="shared" si="90"/>
        <v>0</v>
      </c>
      <c r="O71" s="132">
        <f t="shared" si="101"/>
        <v>0</v>
      </c>
      <c r="P71" s="132">
        <f t="shared" si="102"/>
        <v>0</v>
      </c>
      <c r="Q71" s="132">
        <f t="shared" si="103"/>
        <v>0</v>
      </c>
      <c r="R71" s="132">
        <f t="shared" si="104"/>
        <v>0</v>
      </c>
      <c r="S71" s="132">
        <f t="shared" si="105"/>
        <v>0</v>
      </c>
      <c r="T71" s="132">
        <v>3</v>
      </c>
      <c r="U71" s="133" t="s">
        <v>178</v>
      </c>
      <c r="V71" s="134" t="s">
        <v>120</v>
      </c>
      <c r="W71" s="134"/>
      <c r="X71" s="133">
        <v>3</v>
      </c>
      <c r="Y71" s="133">
        <v>0</v>
      </c>
      <c r="Z71" s="176">
        <v>18</v>
      </c>
      <c r="AA71" s="176"/>
      <c r="AB71" s="176"/>
      <c r="AC71" s="133" t="s">
        <v>252</v>
      </c>
      <c r="AD71" s="136">
        <v>302.10000000000002</v>
      </c>
      <c r="AE71" s="231"/>
      <c r="AF71" s="232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4"/>
      <c r="AR71" s="235">
        <f t="shared" si="55"/>
        <v>0</v>
      </c>
      <c r="AS71" s="218" t="str">
        <f t="shared" si="56"/>
        <v>No</v>
      </c>
      <c r="AT71" s="236" t="str">
        <f t="shared" si="106"/>
        <v>No</v>
      </c>
      <c r="AU71" s="9">
        <v>3</v>
      </c>
      <c r="AV71" s="9"/>
      <c r="AX71" s="217">
        <v>300</v>
      </c>
      <c r="AY71" s="217">
        <v>1000</v>
      </c>
      <c r="AZ71" s="217">
        <v>80</v>
      </c>
      <c r="BA71" s="9">
        <f t="shared" si="91"/>
        <v>0</v>
      </c>
      <c r="BB71" s="217">
        <v>0.56489999999999996</v>
      </c>
      <c r="BD71" s="237">
        <v>3</v>
      </c>
      <c r="BE71" s="238">
        <f t="shared" si="59"/>
        <v>0</v>
      </c>
    </row>
    <row r="72" spans="1:57" s="217" customFormat="1" ht="100" customHeight="1">
      <c r="A72" s="9"/>
      <c r="B72" s="230"/>
      <c r="C72" s="9"/>
      <c r="D72" s="295" t="s">
        <v>365</v>
      </c>
      <c r="E72" s="163">
        <v>3.7</v>
      </c>
      <c r="F72" s="132">
        <f t="shared" si="93"/>
        <v>0</v>
      </c>
      <c r="G72" s="163">
        <f t="shared" si="94"/>
        <v>0</v>
      </c>
      <c r="H72" s="163">
        <f t="shared" si="95"/>
        <v>0</v>
      </c>
      <c r="I72" s="163">
        <f t="shared" si="96"/>
        <v>0</v>
      </c>
      <c r="J72" s="163">
        <f t="shared" si="97"/>
        <v>0</v>
      </c>
      <c r="K72" s="163">
        <f t="shared" si="98"/>
        <v>0</v>
      </c>
      <c r="L72" s="163">
        <f t="shared" si="99"/>
        <v>0</v>
      </c>
      <c r="M72" s="163">
        <f t="shared" si="100"/>
        <v>0</v>
      </c>
      <c r="N72" s="163">
        <f t="shared" si="90"/>
        <v>0</v>
      </c>
      <c r="O72" s="163">
        <f t="shared" si="101"/>
        <v>0</v>
      </c>
      <c r="P72" s="163">
        <f t="shared" si="102"/>
        <v>0</v>
      </c>
      <c r="Q72" s="163">
        <f t="shared" si="103"/>
        <v>0</v>
      </c>
      <c r="R72" s="163">
        <f t="shared" si="104"/>
        <v>0</v>
      </c>
      <c r="S72" s="163">
        <f t="shared" si="105"/>
        <v>0</v>
      </c>
      <c r="T72" s="163">
        <v>1</v>
      </c>
      <c r="U72" s="164" t="s">
        <v>180</v>
      </c>
      <c r="V72" s="165" t="s">
        <v>313</v>
      </c>
      <c r="W72" s="165"/>
      <c r="X72" s="164">
        <v>1</v>
      </c>
      <c r="Y72" s="164">
        <v>0</v>
      </c>
      <c r="Z72" s="350">
        <v>6</v>
      </c>
      <c r="AA72" s="350"/>
      <c r="AB72" s="350"/>
      <c r="AC72" s="164" t="s">
        <v>252</v>
      </c>
      <c r="AD72" s="166">
        <v>196.1</v>
      </c>
      <c r="AE72" s="239"/>
      <c r="AF72" s="284"/>
      <c r="AG72" s="240"/>
      <c r="AH72" s="240"/>
      <c r="AI72" s="240"/>
      <c r="AJ72" s="240"/>
      <c r="AK72" s="240"/>
      <c r="AL72" s="240"/>
      <c r="AM72" s="240"/>
      <c r="AN72" s="240"/>
      <c r="AO72" s="240"/>
      <c r="AP72" s="240"/>
      <c r="AQ72" s="241"/>
      <c r="AR72" s="242">
        <f t="shared" si="55"/>
        <v>0</v>
      </c>
      <c r="AS72" s="243" t="str">
        <f t="shared" si="56"/>
        <v>No</v>
      </c>
      <c r="AT72" s="244" t="str">
        <f t="shared" si="106"/>
        <v>No</v>
      </c>
      <c r="AU72" s="9"/>
      <c r="AV72" s="9"/>
      <c r="BA72" s="9">
        <f t="shared" si="91"/>
        <v>0</v>
      </c>
      <c r="BD72" s="237">
        <v>1</v>
      </c>
      <c r="BE72" s="238">
        <f t="shared" si="59"/>
        <v>0</v>
      </c>
    </row>
    <row r="73" spans="1:57" s="217" customFormat="1" ht="100" customHeight="1">
      <c r="A73" s="9"/>
      <c r="B73" s="230"/>
      <c r="C73" s="9"/>
      <c r="D73" s="144" t="s">
        <v>366</v>
      </c>
      <c r="E73" s="132">
        <v>6.35</v>
      </c>
      <c r="F73" s="132">
        <f t="shared" si="93"/>
        <v>0</v>
      </c>
      <c r="G73" s="132">
        <f t="shared" si="94"/>
        <v>0</v>
      </c>
      <c r="H73" s="132">
        <f t="shared" si="95"/>
        <v>0</v>
      </c>
      <c r="I73" s="132">
        <f t="shared" si="96"/>
        <v>0</v>
      </c>
      <c r="J73" s="132">
        <f t="shared" si="97"/>
        <v>0</v>
      </c>
      <c r="K73" s="132">
        <f t="shared" si="98"/>
        <v>0</v>
      </c>
      <c r="L73" s="132">
        <f t="shared" si="99"/>
        <v>0</v>
      </c>
      <c r="M73" s="132">
        <f t="shared" si="100"/>
        <v>0</v>
      </c>
      <c r="N73" s="132">
        <f t="shared" si="90"/>
        <v>0</v>
      </c>
      <c r="O73" s="132">
        <f t="shared" si="101"/>
        <v>0</v>
      </c>
      <c r="P73" s="132">
        <f t="shared" si="102"/>
        <v>0</v>
      </c>
      <c r="Q73" s="132">
        <f t="shared" si="103"/>
        <v>0</v>
      </c>
      <c r="R73" s="132">
        <f t="shared" si="104"/>
        <v>0</v>
      </c>
      <c r="S73" s="132">
        <f t="shared" si="105"/>
        <v>0</v>
      </c>
      <c r="T73" s="132">
        <v>1</v>
      </c>
      <c r="U73" s="133" t="s">
        <v>180</v>
      </c>
      <c r="V73" s="134" t="s">
        <v>314</v>
      </c>
      <c r="W73" s="134"/>
      <c r="X73" s="133">
        <v>1</v>
      </c>
      <c r="Y73" s="133">
        <v>0</v>
      </c>
      <c r="Z73" s="176">
        <v>10</v>
      </c>
      <c r="AA73" s="176"/>
      <c r="AB73" s="176"/>
      <c r="AC73" s="133" t="s">
        <v>252</v>
      </c>
      <c r="AD73" s="136">
        <v>270.3</v>
      </c>
      <c r="AE73" s="231"/>
      <c r="AF73" s="232"/>
      <c r="AG73" s="233"/>
      <c r="AH73" s="233"/>
      <c r="AI73" s="233"/>
      <c r="AJ73" s="233"/>
      <c r="AK73" s="233"/>
      <c r="AL73" s="233"/>
      <c r="AM73" s="233"/>
      <c r="AN73" s="233"/>
      <c r="AO73" s="233"/>
      <c r="AP73" s="233"/>
      <c r="AQ73" s="234"/>
      <c r="AR73" s="235">
        <f t="shared" si="55"/>
        <v>0</v>
      </c>
      <c r="AS73" s="218" t="str">
        <f t="shared" si="56"/>
        <v>No</v>
      </c>
      <c r="AT73" s="236" t="str">
        <f t="shared" si="106"/>
        <v>No</v>
      </c>
      <c r="AU73" s="9"/>
      <c r="AV73" s="9"/>
      <c r="BA73" s="9">
        <f t="shared" si="91"/>
        <v>0</v>
      </c>
      <c r="BD73" s="237">
        <v>1</v>
      </c>
      <c r="BE73" s="238">
        <f t="shared" si="59"/>
        <v>0</v>
      </c>
    </row>
    <row r="74" spans="1:57" s="9" customFormat="1" ht="100" customHeight="1">
      <c r="B74" s="258"/>
      <c r="D74" s="295" t="s">
        <v>367</v>
      </c>
      <c r="E74" s="163">
        <v>16</v>
      </c>
      <c r="F74" s="132">
        <f t="shared" si="93"/>
        <v>0</v>
      </c>
      <c r="G74" s="163">
        <f t="shared" si="94"/>
        <v>0</v>
      </c>
      <c r="H74" s="163">
        <f t="shared" si="95"/>
        <v>0</v>
      </c>
      <c r="I74" s="163">
        <f t="shared" si="96"/>
        <v>0</v>
      </c>
      <c r="J74" s="163">
        <f t="shared" si="97"/>
        <v>0</v>
      </c>
      <c r="K74" s="163">
        <f t="shared" si="98"/>
        <v>0</v>
      </c>
      <c r="L74" s="163">
        <f t="shared" si="99"/>
        <v>0</v>
      </c>
      <c r="M74" s="163">
        <f t="shared" si="100"/>
        <v>0</v>
      </c>
      <c r="N74" s="163">
        <f t="shared" si="90"/>
        <v>0</v>
      </c>
      <c r="O74" s="163">
        <f t="shared" si="101"/>
        <v>0</v>
      </c>
      <c r="P74" s="163">
        <f t="shared" si="102"/>
        <v>0</v>
      </c>
      <c r="Q74" s="163">
        <f t="shared" si="103"/>
        <v>0</v>
      </c>
      <c r="R74" s="163">
        <f t="shared" si="104"/>
        <v>0</v>
      </c>
      <c r="S74" s="163">
        <f t="shared" si="105"/>
        <v>0</v>
      </c>
      <c r="T74" s="163">
        <v>1</v>
      </c>
      <c r="U74" s="164" t="s">
        <v>180</v>
      </c>
      <c r="V74" s="165" t="s">
        <v>121</v>
      </c>
      <c r="W74" s="165"/>
      <c r="X74" s="164">
        <v>1</v>
      </c>
      <c r="Y74" s="164">
        <v>0</v>
      </c>
      <c r="Z74" s="176">
        <v>20</v>
      </c>
      <c r="AA74" s="176"/>
      <c r="AB74" s="176"/>
      <c r="AC74" s="164" t="s">
        <v>252</v>
      </c>
      <c r="AD74" s="166">
        <v>376.3</v>
      </c>
      <c r="AE74" s="239"/>
      <c r="AF74" s="240"/>
      <c r="AG74" s="240"/>
      <c r="AH74" s="240"/>
      <c r="AI74" s="240"/>
      <c r="AJ74" s="240"/>
      <c r="AK74" s="240"/>
      <c r="AL74" s="240"/>
      <c r="AM74" s="240"/>
      <c r="AN74" s="240"/>
      <c r="AO74" s="240"/>
      <c r="AP74" s="240"/>
      <c r="AQ74" s="241"/>
      <c r="AR74" s="242">
        <f t="shared" si="55"/>
        <v>0</v>
      </c>
      <c r="AS74" s="243" t="str">
        <f t="shared" si="56"/>
        <v>No</v>
      </c>
      <c r="AT74" s="244" t="str">
        <f t="shared" si="106"/>
        <v>No</v>
      </c>
      <c r="AV74" s="9">
        <f>X74</f>
        <v>1</v>
      </c>
      <c r="AX74" s="9">
        <v>200</v>
      </c>
      <c r="AY74" s="9">
        <v>1500</v>
      </c>
      <c r="AZ74" s="9">
        <v>150</v>
      </c>
      <c r="BA74" s="9">
        <f t="shared" si="91"/>
        <v>0</v>
      </c>
      <c r="BB74" s="9">
        <v>0.32463999999999998</v>
      </c>
      <c r="BD74" s="237">
        <v>1</v>
      </c>
      <c r="BE74" s="238">
        <f t="shared" si="59"/>
        <v>0</v>
      </c>
    </row>
    <row r="75" spans="1:57" s="9" customFormat="1" ht="100" customHeight="1">
      <c r="B75" s="258"/>
      <c r="D75" s="148" t="s">
        <v>368</v>
      </c>
      <c r="E75" s="149">
        <v>4.5</v>
      </c>
      <c r="F75" s="132">
        <f t="shared" si="93"/>
        <v>0</v>
      </c>
      <c r="G75" s="149">
        <f t="shared" si="94"/>
        <v>0</v>
      </c>
      <c r="H75" s="149">
        <f t="shared" si="95"/>
        <v>0</v>
      </c>
      <c r="I75" s="149">
        <f t="shared" si="96"/>
        <v>0</v>
      </c>
      <c r="J75" s="149">
        <f t="shared" si="97"/>
        <v>0</v>
      </c>
      <c r="K75" s="149">
        <f t="shared" si="98"/>
        <v>0</v>
      </c>
      <c r="L75" s="149">
        <f t="shared" si="99"/>
        <v>0</v>
      </c>
      <c r="M75" s="149">
        <f t="shared" si="100"/>
        <v>0</v>
      </c>
      <c r="N75" s="149">
        <f t="shared" si="90"/>
        <v>0</v>
      </c>
      <c r="O75" s="149">
        <f>AM75*X75</f>
        <v>0</v>
      </c>
      <c r="P75" s="149">
        <f t="shared" si="102"/>
        <v>0</v>
      </c>
      <c r="Q75" s="149">
        <f t="shared" si="103"/>
        <v>0</v>
      </c>
      <c r="R75" s="149">
        <f t="shared" si="104"/>
        <v>0</v>
      </c>
      <c r="S75" s="149">
        <f t="shared" si="105"/>
        <v>0</v>
      </c>
      <c r="T75" s="149">
        <v>3</v>
      </c>
      <c r="U75" s="150" t="s">
        <v>178</v>
      </c>
      <c r="V75" s="151" t="s">
        <v>315</v>
      </c>
      <c r="W75" s="151"/>
      <c r="X75" s="150">
        <v>3</v>
      </c>
      <c r="Y75" s="150">
        <v>0</v>
      </c>
      <c r="Z75" s="349">
        <v>18</v>
      </c>
      <c r="AA75" s="349"/>
      <c r="AB75" s="349"/>
      <c r="AC75" s="150" t="s">
        <v>252</v>
      </c>
      <c r="AD75" s="152">
        <v>326.48</v>
      </c>
      <c r="AE75" s="278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80"/>
      <c r="AR75" s="281">
        <f t="shared" si="55"/>
        <v>0</v>
      </c>
      <c r="AS75" s="282" t="str">
        <f t="shared" si="56"/>
        <v>No</v>
      </c>
      <c r="AT75" s="236" t="str">
        <f t="shared" si="106"/>
        <v>No</v>
      </c>
      <c r="BA75" s="9">
        <f t="shared" si="91"/>
        <v>0</v>
      </c>
      <c r="BD75" s="237">
        <v>3</v>
      </c>
      <c r="BE75" s="238">
        <f t="shared" si="59"/>
        <v>0</v>
      </c>
    </row>
    <row r="76" spans="1:57" s="9" customFormat="1" ht="100" customHeight="1">
      <c r="B76" s="258"/>
      <c r="D76" s="295" t="s">
        <v>369</v>
      </c>
      <c r="E76" s="163">
        <v>10.85</v>
      </c>
      <c r="F76" s="132">
        <f t="shared" si="93"/>
        <v>0</v>
      </c>
      <c r="G76" s="149">
        <f t="shared" si="94"/>
        <v>0</v>
      </c>
      <c r="H76" s="149">
        <f t="shared" si="95"/>
        <v>0</v>
      </c>
      <c r="I76" s="149">
        <f t="shared" si="96"/>
        <v>0</v>
      </c>
      <c r="J76" s="149">
        <f t="shared" si="97"/>
        <v>0</v>
      </c>
      <c r="K76" s="149">
        <f t="shared" si="98"/>
        <v>0</v>
      </c>
      <c r="L76" s="149">
        <f t="shared" si="99"/>
        <v>0</v>
      </c>
      <c r="M76" s="149">
        <f t="shared" si="100"/>
        <v>0</v>
      </c>
      <c r="N76" s="149">
        <f t="shared" si="90"/>
        <v>0</v>
      </c>
      <c r="O76" s="149">
        <f>AM76*X76</f>
        <v>0</v>
      </c>
      <c r="P76" s="149">
        <f t="shared" si="102"/>
        <v>0</v>
      </c>
      <c r="Q76" s="149">
        <f t="shared" si="103"/>
        <v>0</v>
      </c>
      <c r="R76" s="149">
        <f t="shared" si="104"/>
        <v>0</v>
      </c>
      <c r="S76" s="149">
        <f t="shared" si="105"/>
        <v>0</v>
      </c>
      <c r="T76" s="163">
        <v>1</v>
      </c>
      <c r="U76" s="164" t="s">
        <v>180</v>
      </c>
      <c r="V76" s="165" t="s">
        <v>316</v>
      </c>
      <c r="W76" s="165"/>
      <c r="X76" s="164">
        <v>1</v>
      </c>
      <c r="Y76" s="164">
        <v>0</v>
      </c>
      <c r="Z76" s="176">
        <v>10</v>
      </c>
      <c r="AA76" s="176"/>
      <c r="AB76" s="176"/>
      <c r="AC76" s="164" t="s">
        <v>252</v>
      </c>
      <c r="AD76" s="166">
        <v>344.5</v>
      </c>
      <c r="AE76" s="239"/>
      <c r="AF76" s="240"/>
      <c r="AG76" s="240"/>
      <c r="AH76" s="240"/>
      <c r="AI76" s="240"/>
      <c r="AJ76" s="240"/>
      <c r="AK76" s="240"/>
      <c r="AL76" s="240"/>
      <c r="AM76" s="240"/>
      <c r="AN76" s="240"/>
      <c r="AO76" s="240"/>
      <c r="AP76" s="240"/>
      <c r="AQ76" s="241"/>
      <c r="AR76" s="242">
        <f t="shared" si="55"/>
        <v>0</v>
      </c>
      <c r="AS76" s="243" t="str">
        <f t="shared" si="56"/>
        <v>No</v>
      </c>
      <c r="AT76" s="244" t="str">
        <f t="shared" si="106"/>
        <v>No</v>
      </c>
      <c r="BD76" s="237">
        <v>1</v>
      </c>
      <c r="BE76" s="238">
        <f t="shared" si="59"/>
        <v>0</v>
      </c>
    </row>
    <row r="77" spans="1:57" s="217" customFormat="1" ht="100" customHeight="1" thickBot="1">
      <c r="A77" s="9"/>
      <c r="B77" s="245"/>
      <c r="C77" s="121"/>
      <c r="D77" s="297" t="s">
        <v>370</v>
      </c>
      <c r="E77" s="137">
        <v>3.5</v>
      </c>
      <c r="F77" s="137">
        <f t="shared" si="93"/>
        <v>0</v>
      </c>
      <c r="G77" s="137">
        <f t="shared" si="94"/>
        <v>0</v>
      </c>
      <c r="H77" s="137">
        <f t="shared" si="95"/>
        <v>0</v>
      </c>
      <c r="I77" s="137">
        <f t="shared" si="96"/>
        <v>0</v>
      </c>
      <c r="J77" s="137">
        <f t="shared" si="97"/>
        <v>0</v>
      </c>
      <c r="K77" s="137">
        <f t="shared" si="98"/>
        <v>0</v>
      </c>
      <c r="L77" s="137">
        <f t="shared" si="99"/>
        <v>0</v>
      </c>
      <c r="M77" s="137">
        <f t="shared" si="100"/>
        <v>0</v>
      </c>
      <c r="N77" s="137">
        <f t="shared" si="90"/>
        <v>0</v>
      </c>
      <c r="O77" s="137">
        <f t="shared" si="101"/>
        <v>0</v>
      </c>
      <c r="P77" s="137">
        <f t="shared" si="102"/>
        <v>0</v>
      </c>
      <c r="Q77" s="137">
        <f t="shared" si="103"/>
        <v>0</v>
      </c>
      <c r="R77" s="137">
        <f t="shared" si="104"/>
        <v>0</v>
      </c>
      <c r="S77" s="137">
        <f t="shared" si="105"/>
        <v>0</v>
      </c>
      <c r="T77" s="137">
        <v>2</v>
      </c>
      <c r="U77" s="138" t="s">
        <v>177</v>
      </c>
      <c r="V77" s="139" t="s">
        <v>224</v>
      </c>
      <c r="W77" s="139"/>
      <c r="X77" s="138">
        <v>2</v>
      </c>
      <c r="Y77" s="138">
        <v>3</v>
      </c>
      <c r="Z77" s="177">
        <v>8</v>
      </c>
      <c r="AA77" s="177"/>
      <c r="AB77" s="177"/>
      <c r="AC77" s="138" t="s">
        <v>252</v>
      </c>
      <c r="AD77" s="140">
        <v>349.8</v>
      </c>
      <c r="AE77" s="259"/>
      <c r="AF77" s="260"/>
      <c r="AG77" s="261"/>
      <c r="AH77" s="261"/>
      <c r="AI77" s="261"/>
      <c r="AJ77" s="261"/>
      <c r="AK77" s="261"/>
      <c r="AL77" s="261"/>
      <c r="AM77" s="261"/>
      <c r="AN77" s="261"/>
      <c r="AO77" s="261"/>
      <c r="AP77" s="261"/>
      <c r="AQ77" s="262"/>
      <c r="AR77" s="263">
        <f>AD77*AE77+AD77*AF77+AD77*AG77+AD77*AH77+AD77*AI77+AD77*AJ77+AD77*AK77+AD77*AM77+AD77*AN77+AD77*AO77+AD77*AP77+AD77*AQ77+AD77*AL77</f>
        <v>0</v>
      </c>
      <c r="AS77" s="264" t="str">
        <f>IF(SUM(AE77:AQ77)&gt;0,"Yes","No")</f>
        <v>No</v>
      </c>
      <c r="AT77" s="265" t="str">
        <f t="shared" si="106"/>
        <v>No</v>
      </c>
      <c r="AU77" s="9"/>
      <c r="AV77" s="9">
        <v>3</v>
      </c>
      <c r="AX77" s="217">
        <v>250</v>
      </c>
      <c r="AY77" s="217">
        <v>1200</v>
      </c>
      <c r="AZ77" s="217">
        <v>120</v>
      </c>
      <c r="BA77" s="9">
        <f t="shared" si="91"/>
        <v>0</v>
      </c>
      <c r="BB77" s="217">
        <v>0.38094</v>
      </c>
      <c r="BD77" s="252">
        <v>2</v>
      </c>
      <c r="BE77" s="253">
        <f>BD77*SUM(AE77:AQ77)</f>
        <v>0</v>
      </c>
    </row>
    <row r="78" spans="1:57" s="217" customFormat="1" ht="50.15" customHeight="1" thickBot="1">
      <c r="A78" s="9"/>
      <c r="B78" s="203"/>
      <c r="C78" s="215"/>
      <c r="D78" s="144"/>
      <c r="E78" s="145"/>
      <c r="F78" s="145"/>
      <c r="G78" s="132"/>
      <c r="H78" s="132"/>
      <c r="I78" s="132"/>
      <c r="J78" s="132"/>
      <c r="K78" s="132"/>
      <c r="L78" s="132"/>
      <c r="M78" s="132"/>
      <c r="N78" s="132">
        <f t="shared" si="90"/>
        <v>0</v>
      </c>
      <c r="O78" s="132"/>
      <c r="P78" s="132"/>
      <c r="Q78" s="132"/>
      <c r="R78" s="132"/>
      <c r="S78" s="132"/>
      <c r="T78" s="145"/>
      <c r="U78" s="148"/>
      <c r="V78" s="146"/>
      <c r="W78" s="146"/>
      <c r="X78" s="148"/>
      <c r="Y78" s="147"/>
      <c r="Z78" s="178"/>
      <c r="AA78" s="178"/>
      <c r="AB78" s="178"/>
      <c r="AC78" s="147"/>
      <c r="AD78" s="127" t="s">
        <v>266</v>
      </c>
      <c r="AE78" s="266"/>
      <c r="AQ78" s="9"/>
      <c r="AR78" s="218"/>
      <c r="AS78" s="218"/>
      <c r="AT78" s="219"/>
      <c r="AU78" s="9">
        <f>X78</f>
        <v>0</v>
      </c>
      <c r="AV78" s="9">
        <f>X78</f>
        <v>0</v>
      </c>
      <c r="BA78" s="9">
        <f t="shared" si="91"/>
        <v>0</v>
      </c>
    </row>
    <row r="79" spans="1:57" s="217" customFormat="1" ht="100" customHeight="1">
      <c r="A79" s="9"/>
      <c r="B79" s="220"/>
      <c r="C79" s="221"/>
      <c r="D79" s="298" t="s">
        <v>371</v>
      </c>
      <c r="E79" s="128">
        <v>2.17</v>
      </c>
      <c r="F79" s="128">
        <f t="shared" ref="F79:F93" si="107">SUM(AE79:AQ79)*E79</f>
        <v>0</v>
      </c>
      <c r="G79" s="128">
        <f t="shared" ref="G79:G93" si="108">AE79*X79</f>
        <v>0</v>
      </c>
      <c r="H79" s="128">
        <f t="shared" ref="H79:H93" si="109">AF79*X79</f>
        <v>0</v>
      </c>
      <c r="I79" s="128">
        <f t="shared" ref="I79:I93" si="110">AG79*X79</f>
        <v>0</v>
      </c>
      <c r="J79" s="128">
        <f t="shared" ref="J79:J93" si="111">AH79*X79</f>
        <v>0</v>
      </c>
      <c r="K79" s="128">
        <f t="shared" ref="K79:K93" si="112">AI79*X79</f>
        <v>0</v>
      </c>
      <c r="L79" s="128">
        <f t="shared" ref="L79:L93" si="113">AJ79*X79</f>
        <v>0</v>
      </c>
      <c r="M79" s="128">
        <f t="shared" ref="M79:M93" si="114">AK79*X79</f>
        <v>0</v>
      </c>
      <c r="N79" s="128">
        <f t="shared" si="90"/>
        <v>0</v>
      </c>
      <c r="O79" s="128">
        <f t="shared" ref="O79:O93" si="115">AM79*X79</f>
        <v>0</v>
      </c>
      <c r="P79" s="128">
        <f t="shared" ref="P79:P93" si="116">AN79*X79</f>
        <v>0</v>
      </c>
      <c r="Q79" s="128">
        <f t="shared" ref="Q79:Q93" si="117">AO79*X79</f>
        <v>0</v>
      </c>
      <c r="R79" s="128">
        <f t="shared" ref="R79:R93" si="118">AP79*X79</f>
        <v>0</v>
      </c>
      <c r="S79" s="128">
        <f t="shared" ref="S79:S93" si="119">AQ79*X79</f>
        <v>0</v>
      </c>
      <c r="T79" s="128">
        <v>1</v>
      </c>
      <c r="U79" s="129" t="s">
        <v>178</v>
      </c>
      <c r="V79" s="130" t="s">
        <v>124</v>
      </c>
      <c r="W79" s="130"/>
      <c r="X79" s="129">
        <v>1</v>
      </c>
      <c r="Y79" s="129">
        <v>0</v>
      </c>
      <c r="Z79" s="175">
        <v>9</v>
      </c>
      <c r="AA79" s="175"/>
      <c r="AB79" s="175"/>
      <c r="AC79" s="129" t="s">
        <v>252</v>
      </c>
      <c r="AD79" s="131">
        <v>106</v>
      </c>
      <c r="AE79" s="269"/>
      <c r="AF79" s="270"/>
      <c r="AG79" s="271"/>
      <c r="AH79" s="271"/>
      <c r="AI79" s="271"/>
      <c r="AJ79" s="271"/>
      <c r="AK79" s="271"/>
      <c r="AL79" s="271"/>
      <c r="AM79" s="271"/>
      <c r="AN79" s="271"/>
      <c r="AO79" s="271"/>
      <c r="AP79" s="271"/>
      <c r="AQ79" s="272"/>
      <c r="AR79" s="273">
        <f t="shared" si="55"/>
        <v>0</v>
      </c>
      <c r="AS79" s="274" t="str">
        <f t="shared" si="56"/>
        <v>No</v>
      </c>
      <c r="AT79" s="275" t="str">
        <f t="shared" ref="AT79:AT93" si="120">IF(B79="New","Yes","No")</f>
        <v>No</v>
      </c>
      <c r="AU79" s="9">
        <v>1</v>
      </c>
      <c r="AV79" s="9"/>
      <c r="AX79" s="217">
        <v>100</v>
      </c>
      <c r="AY79" s="217">
        <v>250</v>
      </c>
      <c r="AZ79" s="217">
        <v>10</v>
      </c>
      <c r="BA79" s="9">
        <f t="shared" si="91"/>
        <v>0</v>
      </c>
      <c r="BB79" s="217">
        <v>0.19797000000000001</v>
      </c>
      <c r="BD79" s="228">
        <v>1</v>
      </c>
      <c r="BE79" s="229">
        <f t="shared" si="59"/>
        <v>0</v>
      </c>
    </row>
    <row r="80" spans="1:57" s="9" customFormat="1" ht="100" customHeight="1">
      <c r="B80" s="258"/>
      <c r="D80" s="295" t="s">
        <v>372</v>
      </c>
      <c r="E80" s="163">
        <v>4.5</v>
      </c>
      <c r="F80" s="163">
        <f t="shared" si="107"/>
        <v>0</v>
      </c>
      <c r="G80" s="163">
        <f t="shared" si="108"/>
        <v>0</v>
      </c>
      <c r="H80" s="163">
        <f t="shared" si="109"/>
        <v>0</v>
      </c>
      <c r="I80" s="163">
        <f t="shared" si="110"/>
        <v>0</v>
      </c>
      <c r="J80" s="163">
        <f t="shared" si="111"/>
        <v>0</v>
      </c>
      <c r="K80" s="163">
        <f t="shared" si="112"/>
        <v>0</v>
      </c>
      <c r="L80" s="163">
        <f t="shared" si="113"/>
        <v>0</v>
      </c>
      <c r="M80" s="163">
        <f t="shared" si="114"/>
        <v>0</v>
      </c>
      <c r="N80" s="163">
        <f t="shared" si="90"/>
        <v>0</v>
      </c>
      <c r="O80" s="163">
        <f t="shared" si="115"/>
        <v>0</v>
      </c>
      <c r="P80" s="163">
        <f t="shared" si="116"/>
        <v>0</v>
      </c>
      <c r="Q80" s="163">
        <f t="shared" si="117"/>
        <v>0</v>
      </c>
      <c r="R80" s="163">
        <f t="shared" si="118"/>
        <v>0</v>
      </c>
      <c r="S80" s="163">
        <f t="shared" si="119"/>
        <v>0</v>
      </c>
      <c r="T80" s="163">
        <v>1</v>
      </c>
      <c r="U80" s="164" t="s">
        <v>178</v>
      </c>
      <c r="V80" s="165" t="s">
        <v>125</v>
      </c>
      <c r="W80" s="165"/>
      <c r="X80" s="164">
        <v>1</v>
      </c>
      <c r="Y80" s="164">
        <v>0</v>
      </c>
      <c r="Z80" s="176">
        <v>9</v>
      </c>
      <c r="AA80" s="176"/>
      <c r="AB80" s="176"/>
      <c r="AC80" s="164" t="s">
        <v>252</v>
      </c>
      <c r="AD80" s="166">
        <v>132.5</v>
      </c>
      <c r="AE80" s="239"/>
      <c r="AF80" s="240"/>
      <c r="AG80" s="240"/>
      <c r="AH80" s="240"/>
      <c r="AI80" s="240"/>
      <c r="AJ80" s="240"/>
      <c r="AK80" s="240"/>
      <c r="AL80" s="240"/>
      <c r="AM80" s="240"/>
      <c r="AN80" s="240"/>
      <c r="AO80" s="240"/>
      <c r="AP80" s="240"/>
      <c r="AQ80" s="241"/>
      <c r="AR80" s="242">
        <f t="shared" si="55"/>
        <v>0</v>
      </c>
      <c r="AS80" s="243" t="str">
        <f t="shared" si="56"/>
        <v>No</v>
      </c>
      <c r="AT80" s="244" t="str">
        <f t="shared" si="120"/>
        <v>No</v>
      </c>
      <c r="AU80" s="9">
        <v>1</v>
      </c>
      <c r="AX80" s="9">
        <v>120</v>
      </c>
      <c r="AY80" s="9">
        <v>300</v>
      </c>
      <c r="AZ80" s="9">
        <v>15</v>
      </c>
      <c r="BA80" s="9">
        <f t="shared" si="91"/>
        <v>0</v>
      </c>
      <c r="BB80" s="9">
        <v>0.39567000000000002</v>
      </c>
      <c r="BD80" s="237">
        <v>1</v>
      </c>
      <c r="BE80" s="238">
        <f t="shared" si="59"/>
        <v>0</v>
      </c>
    </row>
    <row r="81" spans="1:57" s="217" customFormat="1" ht="100" customHeight="1">
      <c r="A81" s="9"/>
      <c r="B81" s="230"/>
      <c r="C81" s="9"/>
      <c r="D81" s="144" t="s">
        <v>373</v>
      </c>
      <c r="E81" s="132">
        <v>7.5</v>
      </c>
      <c r="F81" s="132">
        <f t="shared" si="107"/>
        <v>0</v>
      </c>
      <c r="G81" s="132">
        <f t="shared" si="108"/>
        <v>0</v>
      </c>
      <c r="H81" s="132">
        <f t="shared" si="109"/>
        <v>0</v>
      </c>
      <c r="I81" s="132">
        <f t="shared" si="110"/>
        <v>0</v>
      </c>
      <c r="J81" s="132">
        <f t="shared" si="111"/>
        <v>0</v>
      </c>
      <c r="K81" s="132">
        <f t="shared" si="112"/>
        <v>0</v>
      </c>
      <c r="L81" s="132">
        <f t="shared" si="113"/>
        <v>0</v>
      </c>
      <c r="M81" s="132">
        <f t="shared" si="114"/>
        <v>0</v>
      </c>
      <c r="N81" s="132">
        <f t="shared" si="90"/>
        <v>0</v>
      </c>
      <c r="O81" s="132">
        <f t="shared" si="115"/>
        <v>0</v>
      </c>
      <c r="P81" s="132">
        <f t="shared" si="116"/>
        <v>0</v>
      </c>
      <c r="Q81" s="132">
        <f t="shared" si="117"/>
        <v>0</v>
      </c>
      <c r="R81" s="132">
        <f t="shared" si="118"/>
        <v>0</v>
      </c>
      <c r="S81" s="132">
        <f t="shared" si="119"/>
        <v>0</v>
      </c>
      <c r="T81" s="132">
        <v>1</v>
      </c>
      <c r="U81" s="133" t="s">
        <v>179</v>
      </c>
      <c r="V81" s="134" t="s">
        <v>126</v>
      </c>
      <c r="W81" s="134"/>
      <c r="X81" s="133">
        <v>1</v>
      </c>
      <c r="Y81" s="133">
        <v>9</v>
      </c>
      <c r="Z81" s="176">
        <v>12</v>
      </c>
      <c r="AA81" s="176"/>
      <c r="AB81" s="176"/>
      <c r="AC81" s="133" t="s">
        <v>252</v>
      </c>
      <c r="AD81" s="136">
        <v>190.8</v>
      </c>
      <c r="AE81" s="231"/>
      <c r="AF81" s="232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4"/>
      <c r="AR81" s="235">
        <f t="shared" si="55"/>
        <v>0</v>
      </c>
      <c r="AS81" s="218" t="str">
        <f t="shared" si="56"/>
        <v>No</v>
      </c>
      <c r="AT81" s="236" t="str">
        <f t="shared" si="120"/>
        <v>No</v>
      </c>
      <c r="AU81" s="9"/>
      <c r="AV81" s="9">
        <v>1</v>
      </c>
      <c r="AX81" s="217">
        <v>150</v>
      </c>
      <c r="AY81" s="217">
        <v>350</v>
      </c>
      <c r="AZ81" s="217">
        <v>20</v>
      </c>
      <c r="BA81" s="9">
        <f t="shared" si="91"/>
        <v>0</v>
      </c>
      <c r="BB81" s="217">
        <v>0.75885000000000002</v>
      </c>
      <c r="BD81" s="237">
        <v>1</v>
      </c>
      <c r="BE81" s="238">
        <f t="shared" si="59"/>
        <v>0</v>
      </c>
    </row>
    <row r="82" spans="1:57" s="9" customFormat="1" ht="100" customHeight="1">
      <c r="B82" s="258"/>
      <c r="D82" s="295" t="s">
        <v>376</v>
      </c>
      <c r="E82" s="163">
        <v>11</v>
      </c>
      <c r="F82" s="163">
        <f t="shared" si="107"/>
        <v>0</v>
      </c>
      <c r="G82" s="163">
        <f t="shared" si="108"/>
        <v>0</v>
      </c>
      <c r="H82" s="163">
        <f t="shared" si="109"/>
        <v>0</v>
      </c>
      <c r="I82" s="163">
        <f t="shared" si="110"/>
        <v>0</v>
      </c>
      <c r="J82" s="163">
        <f t="shared" si="111"/>
        <v>0</v>
      </c>
      <c r="K82" s="163">
        <f t="shared" si="112"/>
        <v>0</v>
      </c>
      <c r="L82" s="163">
        <f t="shared" si="113"/>
        <v>0</v>
      </c>
      <c r="M82" s="163">
        <f t="shared" si="114"/>
        <v>0</v>
      </c>
      <c r="N82" s="163">
        <f t="shared" si="90"/>
        <v>0</v>
      </c>
      <c r="O82" s="163">
        <f t="shared" si="115"/>
        <v>0</v>
      </c>
      <c r="P82" s="163">
        <f t="shared" si="116"/>
        <v>0</v>
      </c>
      <c r="Q82" s="163">
        <f t="shared" si="117"/>
        <v>0</v>
      </c>
      <c r="R82" s="163">
        <f t="shared" si="118"/>
        <v>0</v>
      </c>
      <c r="S82" s="163">
        <f t="shared" si="119"/>
        <v>0</v>
      </c>
      <c r="T82" s="163">
        <v>1</v>
      </c>
      <c r="U82" s="164" t="s">
        <v>180</v>
      </c>
      <c r="V82" s="165" t="s">
        <v>127</v>
      </c>
      <c r="W82" s="165"/>
      <c r="X82" s="164">
        <v>1</v>
      </c>
      <c r="Y82" s="164">
        <v>15</v>
      </c>
      <c r="Z82" s="176">
        <v>15</v>
      </c>
      <c r="AA82" s="176"/>
      <c r="AB82" s="176"/>
      <c r="AC82" s="164" t="s">
        <v>252</v>
      </c>
      <c r="AD82" s="166">
        <v>270.3</v>
      </c>
      <c r="AE82" s="239"/>
      <c r="AF82" s="240"/>
      <c r="AG82" s="240"/>
      <c r="AH82" s="240"/>
      <c r="AI82" s="240"/>
      <c r="AJ82" s="240"/>
      <c r="AK82" s="240"/>
      <c r="AL82" s="240"/>
      <c r="AM82" s="240"/>
      <c r="AN82" s="240"/>
      <c r="AO82" s="240"/>
      <c r="AP82" s="240"/>
      <c r="AQ82" s="241"/>
      <c r="AR82" s="242">
        <f t="shared" si="55"/>
        <v>0</v>
      </c>
      <c r="AS82" s="243" t="str">
        <f t="shared" si="56"/>
        <v>No</v>
      </c>
      <c r="AT82" s="244" t="str">
        <f t="shared" si="120"/>
        <v>No</v>
      </c>
      <c r="AV82" s="9">
        <v>1</v>
      </c>
      <c r="AX82" s="9">
        <v>180</v>
      </c>
      <c r="AY82" s="9">
        <v>450</v>
      </c>
      <c r="AZ82" s="9">
        <v>25</v>
      </c>
      <c r="BA82" s="9">
        <f t="shared" si="91"/>
        <v>0</v>
      </c>
      <c r="BB82" s="9">
        <v>1.1112</v>
      </c>
      <c r="BD82" s="237">
        <v>1</v>
      </c>
      <c r="BE82" s="238">
        <f t="shared" si="59"/>
        <v>0</v>
      </c>
    </row>
    <row r="83" spans="1:57" s="217" customFormat="1" ht="100" customHeight="1">
      <c r="A83" s="9"/>
      <c r="B83" s="230"/>
      <c r="C83" s="9"/>
      <c r="D83" s="144" t="s">
        <v>374</v>
      </c>
      <c r="E83" s="132">
        <v>17.5</v>
      </c>
      <c r="F83" s="132">
        <f t="shared" si="107"/>
        <v>0</v>
      </c>
      <c r="G83" s="132">
        <f t="shared" si="108"/>
        <v>0</v>
      </c>
      <c r="H83" s="132">
        <f t="shared" si="109"/>
        <v>0</v>
      </c>
      <c r="I83" s="132">
        <f t="shared" si="110"/>
        <v>0</v>
      </c>
      <c r="J83" s="132">
        <f t="shared" si="111"/>
        <v>0</v>
      </c>
      <c r="K83" s="132">
        <f t="shared" si="112"/>
        <v>0</v>
      </c>
      <c r="L83" s="132">
        <f t="shared" si="113"/>
        <v>0</v>
      </c>
      <c r="M83" s="132">
        <f t="shared" si="114"/>
        <v>0</v>
      </c>
      <c r="N83" s="132">
        <f t="shared" si="90"/>
        <v>0</v>
      </c>
      <c r="O83" s="132">
        <f t="shared" si="115"/>
        <v>0</v>
      </c>
      <c r="P83" s="132">
        <f t="shared" si="116"/>
        <v>0</v>
      </c>
      <c r="Q83" s="132">
        <f t="shared" si="117"/>
        <v>0</v>
      </c>
      <c r="R83" s="132">
        <f t="shared" si="118"/>
        <v>0</v>
      </c>
      <c r="S83" s="132">
        <f t="shared" si="119"/>
        <v>0</v>
      </c>
      <c r="T83" s="132">
        <v>1</v>
      </c>
      <c r="U83" s="133" t="s">
        <v>180</v>
      </c>
      <c r="V83" s="134" t="s">
        <v>128</v>
      </c>
      <c r="W83" s="134"/>
      <c r="X83" s="133">
        <v>1</v>
      </c>
      <c r="Y83" s="133">
        <v>15</v>
      </c>
      <c r="Z83" s="176">
        <v>15</v>
      </c>
      <c r="AA83" s="176"/>
      <c r="AB83" s="176"/>
      <c r="AC83" s="133" t="s">
        <v>252</v>
      </c>
      <c r="AD83" s="136">
        <v>360.40000000000003</v>
      </c>
      <c r="AE83" s="231"/>
      <c r="AF83" s="232"/>
      <c r="AG83" s="233"/>
      <c r="AH83" s="233"/>
      <c r="AI83" s="233"/>
      <c r="AJ83" s="233"/>
      <c r="AK83" s="233"/>
      <c r="AL83" s="233"/>
      <c r="AM83" s="233"/>
      <c r="AN83" s="233"/>
      <c r="AO83" s="233"/>
      <c r="AP83" s="233"/>
      <c r="AQ83" s="234"/>
      <c r="AR83" s="235">
        <f t="shared" si="55"/>
        <v>0</v>
      </c>
      <c r="AS83" s="218" t="str">
        <f t="shared" si="56"/>
        <v>No</v>
      </c>
      <c r="AT83" s="236" t="str">
        <f t="shared" si="120"/>
        <v>No</v>
      </c>
      <c r="AU83" s="9"/>
      <c r="AV83" s="9">
        <v>1</v>
      </c>
      <c r="AX83" s="217">
        <v>200</v>
      </c>
      <c r="AY83" s="217">
        <v>500</v>
      </c>
      <c r="AZ83" s="217">
        <v>30</v>
      </c>
      <c r="BA83" s="9">
        <f t="shared" si="91"/>
        <v>0</v>
      </c>
      <c r="BB83" s="217">
        <v>1.60467</v>
      </c>
      <c r="BD83" s="237">
        <v>1</v>
      </c>
      <c r="BE83" s="238">
        <f t="shared" si="59"/>
        <v>0</v>
      </c>
    </row>
    <row r="84" spans="1:57" s="9" customFormat="1" ht="100" customHeight="1">
      <c r="B84" s="258"/>
      <c r="D84" s="295" t="s">
        <v>375</v>
      </c>
      <c r="E84" s="163">
        <v>7</v>
      </c>
      <c r="F84" s="163">
        <f t="shared" si="107"/>
        <v>0</v>
      </c>
      <c r="G84" s="163">
        <f t="shared" si="108"/>
        <v>0</v>
      </c>
      <c r="H84" s="163">
        <f t="shared" si="109"/>
        <v>0</v>
      </c>
      <c r="I84" s="163">
        <f t="shared" si="110"/>
        <v>0</v>
      </c>
      <c r="J84" s="163">
        <f t="shared" si="111"/>
        <v>0</v>
      </c>
      <c r="K84" s="163">
        <f t="shared" si="112"/>
        <v>0</v>
      </c>
      <c r="L84" s="163">
        <f t="shared" si="113"/>
        <v>0</v>
      </c>
      <c r="M84" s="163">
        <f t="shared" si="114"/>
        <v>0</v>
      </c>
      <c r="N84" s="163">
        <f t="shared" si="90"/>
        <v>0</v>
      </c>
      <c r="O84" s="163">
        <f t="shared" si="115"/>
        <v>0</v>
      </c>
      <c r="P84" s="163">
        <f t="shared" si="116"/>
        <v>0</v>
      </c>
      <c r="Q84" s="163">
        <f t="shared" si="117"/>
        <v>0</v>
      </c>
      <c r="R84" s="163">
        <f t="shared" si="118"/>
        <v>0</v>
      </c>
      <c r="S84" s="163">
        <f t="shared" si="119"/>
        <v>0</v>
      </c>
      <c r="T84" s="163">
        <v>1</v>
      </c>
      <c r="U84" s="164" t="s">
        <v>179</v>
      </c>
      <c r="V84" s="165" t="s">
        <v>129</v>
      </c>
      <c r="W84" s="165" t="s">
        <v>242</v>
      </c>
      <c r="X84" s="164">
        <v>1</v>
      </c>
      <c r="Y84" s="164">
        <v>0</v>
      </c>
      <c r="Z84" s="176">
        <v>10</v>
      </c>
      <c r="AA84" s="176"/>
      <c r="AB84" s="176"/>
      <c r="AC84" s="164" t="s">
        <v>252</v>
      </c>
      <c r="AD84" s="166">
        <v>219.42000000000002</v>
      </c>
      <c r="AE84" s="239"/>
      <c r="AF84" s="240"/>
      <c r="AG84" s="240"/>
      <c r="AH84" s="240"/>
      <c r="AI84" s="240"/>
      <c r="AJ84" s="240"/>
      <c r="AK84" s="240"/>
      <c r="AL84" s="240"/>
      <c r="AM84" s="240"/>
      <c r="AN84" s="240"/>
      <c r="AO84" s="240"/>
      <c r="AP84" s="240"/>
      <c r="AQ84" s="241"/>
      <c r="AR84" s="242">
        <f t="shared" si="55"/>
        <v>0</v>
      </c>
      <c r="AS84" s="243" t="str">
        <f t="shared" si="56"/>
        <v>No</v>
      </c>
      <c r="AT84" s="244" t="str">
        <f t="shared" si="120"/>
        <v>No</v>
      </c>
      <c r="AV84" s="9">
        <v>1</v>
      </c>
      <c r="AX84" s="9">
        <v>150</v>
      </c>
      <c r="AY84" s="9">
        <v>350</v>
      </c>
      <c r="AZ84" s="9">
        <v>20</v>
      </c>
      <c r="BA84" s="9">
        <f t="shared" si="91"/>
        <v>0</v>
      </c>
      <c r="BB84" s="9">
        <v>1.4102399999999999</v>
      </c>
      <c r="BD84" s="237">
        <v>1</v>
      </c>
      <c r="BE84" s="238">
        <f t="shared" si="59"/>
        <v>0</v>
      </c>
    </row>
    <row r="85" spans="1:57" s="217" customFormat="1" ht="100" customHeight="1">
      <c r="A85" s="9"/>
      <c r="B85" s="230"/>
      <c r="C85" s="9"/>
      <c r="D85" s="144" t="s">
        <v>377</v>
      </c>
      <c r="E85" s="132">
        <v>10</v>
      </c>
      <c r="F85" s="132">
        <f t="shared" si="107"/>
        <v>0</v>
      </c>
      <c r="G85" s="132">
        <f t="shared" si="108"/>
        <v>0</v>
      </c>
      <c r="H85" s="132">
        <f t="shared" si="109"/>
        <v>0</v>
      </c>
      <c r="I85" s="132">
        <f t="shared" si="110"/>
        <v>0</v>
      </c>
      <c r="J85" s="132">
        <f t="shared" si="111"/>
        <v>0</v>
      </c>
      <c r="K85" s="132">
        <f t="shared" si="112"/>
        <v>0</v>
      </c>
      <c r="L85" s="132">
        <f t="shared" si="113"/>
        <v>0</v>
      </c>
      <c r="M85" s="132">
        <f t="shared" si="114"/>
        <v>0</v>
      </c>
      <c r="N85" s="132">
        <f t="shared" si="90"/>
        <v>0</v>
      </c>
      <c r="O85" s="132">
        <f t="shared" si="115"/>
        <v>0</v>
      </c>
      <c r="P85" s="132">
        <f t="shared" si="116"/>
        <v>0</v>
      </c>
      <c r="Q85" s="132">
        <f t="shared" si="117"/>
        <v>0</v>
      </c>
      <c r="R85" s="132">
        <f t="shared" si="118"/>
        <v>0</v>
      </c>
      <c r="S85" s="132">
        <f t="shared" si="119"/>
        <v>0</v>
      </c>
      <c r="T85" s="132">
        <v>1</v>
      </c>
      <c r="U85" s="133" t="s">
        <v>180</v>
      </c>
      <c r="V85" s="134" t="s">
        <v>130</v>
      </c>
      <c r="W85" s="134" t="s">
        <v>242</v>
      </c>
      <c r="X85" s="133">
        <v>1</v>
      </c>
      <c r="Y85" s="133">
        <v>0</v>
      </c>
      <c r="Z85" s="176">
        <v>12</v>
      </c>
      <c r="AA85" s="176"/>
      <c r="AB85" s="176"/>
      <c r="AC85" s="133" t="s">
        <v>252</v>
      </c>
      <c r="AD85" s="136">
        <v>328.6</v>
      </c>
      <c r="AE85" s="231"/>
      <c r="AF85" s="232"/>
      <c r="AG85" s="233"/>
      <c r="AH85" s="233"/>
      <c r="AI85" s="233"/>
      <c r="AJ85" s="233"/>
      <c r="AK85" s="233"/>
      <c r="AL85" s="233"/>
      <c r="AM85" s="233"/>
      <c r="AN85" s="233"/>
      <c r="AO85" s="233"/>
      <c r="AP85" s="233"/>
      <c r="AQ85" s="234"/>
      <c r="AR85" s="235">
        <f t="shared" si="55"/>
        <v>0</v>
      </c>
      <c r="AS85" s="218" t="str">
        <f t="shared" si="56"/>
        <v>No</v>
      </c>
      <c r="AT85" s="236" t="str">
        <f t="shared" si="120"/>
        <v>No</v>
      </c>
      <c r="AU85" s="9"/>
      <c r="AV85" s="9">
        <v>1</v>
      </c>
      <c r="AX85" s="217">
        <v>180</v>
      </c>
      <c r="AY85" s="217">
        <v>450</v>
      </c>
      <c r="AZ85" s="217">
        <v>25</v>
      </c>
      <c r="BA85" s="9">
        <f t="shared" si="91"/>
        <v>0</v>
      </c>
      <c r="BB85" s="217">
        <v>0.98526000000000002</v>
      </c>
      <c r="BD85" s="237">
        <v>1</v>
      </c>
      <c r="BE85" s="238">
        <f t="shared" si="59"/>
        <v>0</v>
      </c>
    </row>
    <row r="86" spans="1:57" s="9" customFormat="1" ht="100" customHeight="1">
      <c r="B86" s="258"/>
      <c r="D86" s="295" t="s">
        <v>378</v>
      </c>
      <c r="E86" s="163">
        <v>10</v>
      </c>
      <c r="F86" s="163">
        <f t="shared" si="107"/>
        <v>0</v>
      </c>
      <c r="G86" s="163">
        <f t="shared" si="108"/>
        <v>0</v>
      </c>
      <c r="H86" s="163">
        <f t="shared" si="109"/>
        <v>0</v>
      </c>
      <c r="I86" s="163">
        <f t="shared" si="110"/>
        <v>0</v>
      </c>
      <c r="J86" s="163">
        <f t="shared" si="111"/>
        <v>0</v>
      </c>
      <c r="K86" s="163">
        <f t="shared" si="112"/>
        <v>0</v>
      </c>
      <c r="L86" s="163">
        <f t="shared" si="113"/>
        <v>0</v>
      </c>
      <c r="M86" s="163">
        <f t="shared" si="114"/>
        <v>0</v>
      </c>
      <c r="N86" s="163">
        <f t="shared" si="90"/>
        <v>0</v>
      </c>
      <c r="O86" s="163">
        <f t="shared" si="115"/>
        <v>0</v>
      </c>
      <c r="P86" s="163">
        <f t="shared" si="116"/>
        <v>0</v>
      </c>
      <c r="Q86" s="163">
        <f t="shared" si="117"/>
        <v>0</v>
      </c>
      <c r="R86" s="163">
        <f t="shared" si="118"/>
        <v>0</v>
      </c>
      <c r="S86" s="163">
        <f t="shared" si="119"/>
        <v>0</v>
      </c>
      <c r="T86" s="163">
        <v>1</v>
      </c>
      <c r="U86" s="164" t="s">
        <v>180</v>
      </c>
      <c r="V86" s="165" t="s">
        <v>130</v>
      </c>
      <c r="W86" s="165" t="s">
        <v>242</v>
      </c>
      <c r="X86" s="164">
        <v>1</v>
      </c>
      <c r="Y86" s="164">
        <v>0</v>
      </c>
      <c r="Z86" s="176">
        <v>12</v>
      </c>
      <c r="AA86" s="176"/>
      <c r="AB86" s="176"/>
      <c r="AC86" s="164" t="s">
        <v>252</v>
      </c>
      <c r="AD86" s="166">
        <v>328.6</v>
      </c>
      <c r="AE86" s="239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1"/>
      <c r="AR86" s="242">
        <f t="shared" si="55"/>
        <v>0</v>
      </c>
      <c r="AS86" s="243" t="str">
        <f t="shared" si="56"/>
        <v>No</v>
      </c>
      <c r="AT86" s="244" t="str">
        <f t="shared" si="120"/>
        <v>No</v>
      </c>
      <c r="AV86" s="9">
        <v>1</v>
      </c>
      <c r="AX86" s="9">
        <v>180</v>
      </c>
      <c r="AY86" s="9">
        <v>450</v>
      </c>
      <c r="AZ86" s="9">
        <v>25</v>
      </c>
      <c r="BA86" s="9">
        <f t="shared" si="91"/>
        <v>0</v>
      </c>
      <c r="BB86" s="9">
        <v>1.02077</v>
      </c>
      <c r="BD86" s="237">
        <v>1</v>
      </c>
      <c r="BE86" s="238">
        <f t="shared" si="59"/>
        <v>0</v>
      </c>
    </row>
    <row r="87" spans="1:57" s="217" customFormat="1" ht="100" customHeight="1">
      <c r="A87" s="9"/>
      <c r="B87" s="230"/>
      <c r="C87" s="9"/>
      <c r="D87" s="144" t="s">
        <v>379</v>
      </c>
      <c r="E87" s="132">
        <v>10</v>
      </c>
      <c r="F87" s="132">
        <f t="shared" si="107"/>
        <v>0</v>
      </c>
      <c r="G87" s="132">
        <f t="shared" si="108"/>
        <v>0</v>
      </c>
      <c r="H87" s="132">
        <f t="shared" si="109"/>
        <v>0</v>
      </c>
      <c r="I87" s="132">
        <f t="shared" si="110"/>
        <v>0</v>
      </c>
      <c r="J87" s="132">
        <f t="shared" si="111"/>
        <v>0</v>
      </c>
      <c r="K87" s="132">
        <f t="shared" si="112"/>
        <v>0</v>
      </c>
      <c r="L87" s="132">
        <f t="shared" si="113"/>
        <v>0</v>
      </c>
      <c r="M87" s="132">
        <f t="shared" si="114"/>
        <v>0</v>
      </c>
      <c r="N87" s="132">
        <f t="shared" si="90"/>
        <v>0</v>
      </c>
      <c r="O87" s="132">
        <f t="shared" si="115"/>
        <v>0</v>
      </c>
      <c r="P87" s="132">
        <f t="shared" si="116"/>
        <v>0</v>
      </c>
      <c r="Q87" s="132">
        <f t="shared" si="117"/>
        <v>0</v>
      </c>
      <c r="R87" s="132">
        <f t="shared" si="118"/>
        <v>0</v>
      </c>
      <c r="S87" s="132">
        <f t="shared" si="119"/>
        <v>0</v>
      </c>
      <c r="T87" s="132">
        <v>1</v>
      </c>
      <c r="U87" s="133" t="s">
        <v>180</v>
      </c>
      <c r="V87" s="134" t="s">
        <v>130</v>
      </c>
      <c r="W87" s="134" t="s">
        <v>242</v>
      </c>
      <c r="X87" s="133">
        <v>1</v>
      </c>
      <c r="Y87" s="133">
        <v>0</v>
      </c>
      <c r="Z87" s="176">
        <v>12</v>
      </c>
      <c r="AA87" s="176"/>
      <c r="AB87" s="176"/>
      <c r="AC87" s="133" t="s">
        <v>252</v>
      </c>
      <c r="AD87" s="136">
        <v>328.6</v>
      </c>
      <c r="AE87" s="231"/>
      <c r="AF87" s="232"/>
      <c r="AG87" s="233"/>
      <c r="AH87" s="233"/>
      <c r="AI87" s="233"/>
      <c r="AJ87" s="233"/>
      <c r="AK87" s="233"/>
      <c r="AL87" s="233"/>
      <c r="AM87" s="233"/>
      <c r="AN87" s="233"/>
      <c r="AO87" s="233"/>
      <c r="AP87" s="233"/>
      <c r="AQ87" s="234"/>
      <c r="AR87" s="235">
        <f t="shared" ref="AR87:AR154" si="121">AD87*AE87+AD87*AF87+AD87*AG87+AD87*AH87+AD87*AI87+AD87*AJ87+AD87*AK87+AD87*AM87+AD87*AN87+AD87*AO87+AD87*AP87+AD87*AQ87+AD87*AL87</f>
        <v>0</v>
      </c>
      <c r="AS87" s="218" t="str">
        <f t="shared" si="56"/>
        <v>No</v>
      </c>
      <c r="AT87" s="236" t="str">
        <f t="shared" si="120"/>
        <v>No</v>
      </c>
      <c r="AU87" s="9"/>
      <c r="AV87" s="9">
        <v>1</v>
      </c>
      <c r="AX87" s="217">
        <v>180</v>
      </c>
      <c r="AY87" s="217">
        <v>450</v>
      </c>
      <c r="AZ87" s="217">
        <v>25</v>
      </c>
      <c r="BA87" s="9">
        <f t="shared" si="91"/>
        <v>0</v>
      </c>
      <c r="BB87" s="217">
        <v>0.90983999999999998</v>
      </c>
      <c r="BD87" s="237">
        <v>1</v>
      </c>
      <c r="BE87" s="238">
        <f t="shared" ref="BE87:BE154" si="122">BD87*SUM(AE87:AQ87)</f>
        <v>0</v>
      </c>
    </row>
    <row r="88" spans="1:57" s="9" customFormat="1" ht="100" customHeight="1">
      <c r="B88" s="258"/>
      <c r="D88" s="295" t="s">
        <v>380</v>
      </c>
      <c r="E88" s="163">
        <v>26</v>
      </c>
      <c r="F88" s="163">
        <f t="shared" si="107"/>
        <v>0</v>
      </c>
      <c r="G88" s="163">
        <f t="shared" si="108"/>
        <v>0</v>
      </c>
      <c r="H88" s="163">
        <f t="shared" si="109"/>
        <v>0</v>
      </c>
      <c r="I88" s="163">
        <f t="shared" si="110"/>
        <v>0</v>
      </c>
      <c r="J88" s="163">
        <f t="shared" si="111"/>
        <v>0</v>
      </c>
      <c r="K88" s="163">
        <f t="shared" si="112"/>
        <v>0</v>
      </c>
      <c r="L88" s="163">
        <f t="shared" si="113"/>
        <v>0</v>
      </c>
      <c r="M88" s="163">
        <f t="shared" si="114"/>
        <v>0</v>
      </c>
      <c r="N88" s="163">
        <f t="shared" si="90"/>
        <v>0</v>
      </c>
      <c r="O88" s="163">
        <f t="shared" si="115"/>
        <v>0</v>
      </c>
      <c r="P88" s="163">
        <f t="shared" si="116"/>
        <v>0</v>
      </c>
      <c r="Q88" s="163">
        <f t="shared" si="117"/>
        <v>0</v>
      </c>
      <c r="R88" s="163">
        <f t="shared" si="118"/>
        <v>0</v>
      </c>
      <c r="S88" s="163">
        <f t="shared" si="119"/>
        <v>0</v>
      </c>
      <c r="T88" s="163">
        <v>1</v>
      </c>
      <c r="U88" s="164" t="s">
        <v>181</v>
      </c>
      <c r="V88" s="165" t="s">
        <v>122</v>
      </c>
      <c r="W88" s="165" t="s">
        <v>242</v>
      </c>
      <c r="X88" s="164">
        <v>1</v>
      </c>
      <c r="Y88" s="164">
        <v>0</v>
      </c>
      <c r="Z88" s="176">
        <v>15</v>
      </c>
      <c r="AA88" s="176"/>
      <c r="AB88" s="176"/>
      <c r="AC88" s="164" t="s">
        <v>252</v>
      </c>
      <c r="AD88" s="166">
        <v>508.8</v>
      </c>
      <c r="AE88" s="239"/>
      <c r="AF88" s="240"/>
      <c r="AG88" s="240"/>
      <c r="AH88" s="240"/>
      <c r="AI88" s="240"/>
      <c r="AJ88" s="240"/>
      <c r="AK88" s="240"/>
      <c r="AL88" s="240"/>
      <c r="AM88" s="240"/>
      <c r="AN88" s="240"/>
      <c r="AO88" s="240"/>
      <c r="AP88" s="240"/>
      <c r="AQ88" s="241"/>
      <c r="AR88" s="242">
        <f t="shared" ref="AR88:AR93" si="123">AD88*AE88+AD88*AF88+AD88*AG88+AD88*AH88+AD88*AI88+AD88*AJ88+AD88*AK88+AD88*AM88+AD88*AN88+AD88*AO88+AD88*AP88+AD88*AQ88+AD88*AL88</f>
        <v>0</v>
      </c>
      <c r="AS88" s="243" t="str">
        <f t="shared" ref="AS88:AS93" si="124">IF(SUM(AE88:AQ88)&gt;0,"Yes","No")</f>
        <v>No</v>
      </c>
      <c r="AT88" s="244" t="str">
        <f t="shared" si="120"/>
        <v>No</v>
      </c>
      <c r="BA88" s="9">
        <f t="shared" si="91"/>
        <v>0</v>
      </c>
      <c r="BD88" s="237">
        <v>1</v>
      </c>
      <c r="BE88" s="238">
        <f t="shared" ref="BE88:BE93" si="125">BD88*SUM(AE88:AQ88)</f>
        <v>0</v>
      </c>
    </row>
    <row r="89" spans="1:57" s="217" customFormat="1" ht="100" customHeight="1">
      <c r="A89" s="9"/>
      <c r="B89" s="230"/>
      <c r="C89" s="9"/>
      <c r="D89" s="144" t="s">
        <v>381</v>
      </c>
      <c r="E89" s="132">
        <v>30</v>
      </c>
      <c r="F89" s="132">
        <f t="shared" si="107"/>
        <v>0</v>
      </c>
      <c r="G89" s="132">
        <f t="shared" si="108"/>
        <v>0</v>
      </c>
      <c r="H89" s="132">
        <f t="shared" si="109"/>
        <v>0</v>
      </c>
      <c r="I89" s="132">
        <f t="shared" si="110"/>
        <v>0</v>
      </c>
      <c r="J89" s="132">
        <f t="shared" si="111"/>
        <v>0</v>
      </c>
      <c r="K89" s="132">
        <f t="shared" si="112"/>
        <v>0</v>
      </c>
      <c r="L89" s="132">
        <f t="shared" si="113"/>
        <v>0</v>
      </c>
      <c r="M89" s="132">
        <f t="shared" si="114"/>
        <v>0</v>
      </c>
      <c r="N89" s="132">
        <f t="shared" si="90"/>
        <v>0</v>
      </c>
      <c r="O89" s="132">
        <f t="shared" si="115"/>
        <v>0</v>
      </c>
      <c r="P89" s="132">
        <f t="shared" si="116"/>
        <v>0</v>
      </c>
      <c r="Q89" s="132">
        <f t="shared" si="117"/>
        <v>0</v>
      </c>
      <c r="R89" s="132">
        <f t="shared" si="118"/>
        <v>0</v>
      </c>
      <c r="S89" s="132">
        <f t="shared" si="119"/>
        <v>0</v>
      </c>
      <c r="T89" s="132">
        <v>1</v>
      </c>
      <c r="U89" s="133" t="s">
        <v>181</v>
      </c>
      <c r="V89" s="134" t="s">
        <v>123</v>
      </c>
      <c r="W89" s="134" t="s">
        <v>242</v>
      </c>
      <c r="X89" s="133">
        <v>1</v>
      </c>
      <c r="Y89" s="133">
        <v>0</v>
      </c>
      <c r="Z89" s="176">
        <v>15</v>
      </c>
      <c r="AA89" s="176"/>
      <c r="AB89" s="176"/>
      <c r="AC89" s="133" t="s">
        <v>252</v>
      </c>
      <c r="AD89" s="136">
        <v>508.8</v>
      </c>
      <c r="AE89" s="231"/>
      <c r="AF89" s="232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4"/>
      <c r="AR89" s="235">
        <f t="shared" si="123"/>
        <v>0</v>
      </c>
      <c r="AS89" s="218" t="str">
        <f t="shared" si="124"/>
        <v>No</v>
      </c>
      <c r="AT89" s="236" t="str">
        <f t="shared" si="120"/>
        <v>No</v>
      </c>
      <c r="AU89" s="9"/>
      <c r="AV89" s="9"/>
      <c r="BA89" s="9">
        <f t="shared" si="91"/>
        <v>0</v>
      </c>
      <c r="BD89" s="237">
        <v>1</v>
      </c>
      <c r="BE89" s="238">
        <f t="shared" si="125"/>
        <v>0</v>
      </c>
    </row>
    <row r="90" spans="1:57" s="9" customFormat="1" ht="100" customHeight="1">
      <c r="B90" s="258"/>
      <c r="D90" s="295" t="s">
        <v>382</v>
      </c>
      <c r="E90" s="163">
        <v>5</v>
      </c>
      <c r="F90" s="163">
        <f t="shared" si="107"/>
        <v>0</v>
      </c>
      <c r="G90" s="163">
        <f t="shared" si="108"/>
        <v>0</v>
      </c>
      <c r="H90" s="163">
        <f t="shared" si="109"/>
        <v>0</v>
      </c>
      <c r="I90" s="163">
        <f t="shared" si="110"/>
        <v>0</v>
      </c>
      <c r="J90" s="163">
        <f t="shared" si="111"/>
        <v>0</v>
      </c>
      <c r="K90" s="163">
        <f t="shared" si="112"/>
        <v>0</v>
      </c>
      <c r="L90" s="163">
        <f t="shared" si="113"/>
        <v>0</v>
      </c>
      <c r="M90" s="163">
        <f t="shared" si="114"/>
        <v>0</v>
      </c>
      <c r="N90" s="163">
        <f t="shared" si="90"/>
        <v>0</v>
      </c>
      <c r="O90" s="163">
        <f t="shared" si="115"/>
        <v>0</v>
      </c>
      <c r="P90" s="163">
        <f t="shared" si="116"/>
        <v>0</v>
      </c>
      <c r="Q90" s="163">
        <f t="shared" si="117"/>
        <v>0</v>
      </c>
      <c r="R90" s="163">
        <f t="shared" si="118"/>
        <v>0</v>
      </c>
      <c r="S90" s="163">
        <f t="shared" si="119"/>
        <v>0</v>
      </c>
      <c r="T90" s="163">
        <v>1</v>
      </c>
      <c r="U90" s="164" t="s">
        <v>178</v>
      </c>
      <c r="V90" s="165" t="s">
        <v>158</v>
      </c>
      <c r="W90" s="165" t="s">
        <v>242</v>
      </c>
      <c r="X90" s="164">
        <v>1</v>
      </c>
      <c r="Y90" s="164">
        <v>0</v>
      </c>
      <c r="Z90" s="176">
        <v>6</v>
      </c>
      <c r="AA90" s="176"/>
      <c r="AB90" s="176"/>
      <c r="AC90" s="164" t="s">
        <v>252</v>
      </c>
      <c r="AD90" s="166">
        <v>159</v>
      </c>
      <c r="AE90" s="239"/>
      <c r="AF90" s="240"/>
      <c r="AG90" s="240"/>
      <c r="AH90" s="240"/>
      <c r="AI90" s="240"/>
      <c r="AJ90" s="240"/>
      <c r="AK90" s="240"/>
      <c r="AL90" s="240"/>
      <c r="AM90" s="240"/>
      <c r="AN90" s="240"/>
      <c r="AO90" s="240"/>
      <c r="AP90" s="240"/>
      <c r="AQ90" s="241"/>
      <c r="AR90" s="242">
        <f t="shared" si="123"/>
        <v>0</v>
      </c>
      <c r="AS90" s="243" t="str">
        <f t="shared" si="124"/>
        <v>No</v>
      </c>
      <c r="AT90" s="244" t="str">
        <f t="shared" si="120"/>
        <v>No</v>
      </c>
      <c r="BA90" s="9">
        <f t="shared" si="91"/>
        <v>0</v>
      </c>
      <c r="BD90" s="237">
        <v>1</v>
      </c>
      <c r="BE90" s="238">
        <f t="shared" si="125"/>
        <v>0</v>
      </c>
    </row>
    <row r="91" spans="1:57" s="217" customFormat="1" ht="100" customHeight="1">
      <c r="A91" s="9"/>
      <c r="B91" s="230"/>
      <c r="C91" s="9"/>
      <c r="D91" s="144" t="s">
        <v>383</v>
      </c>
      <c r="E91" s="132">
        <v>5.6</v>
      </c>
      <c r="F91" s="132">
        <f t="shared" si="107"/>
        <v>0</v>
      </c>
      <c r="G91" s="132">
        <f t="shared" si="108"/>
        <v>0</v>
      </c>
      <c r="H91" s="132">
        <f t="shared" si="109"/>
        <v>0</v>
      </c>
      <c r="I91" s="132">
        <f t="shared" si="110"/>
        <v>0</v>
      </c>
      <c r="J91" s="132">
        <f t="shared" si="111"/>
        <v>0</v>
      </c>
      <c r="K91" s="132">
        <f t="shared" si="112"/>
        <v>0</v>
      </c>
      <c r="L91" s="132">
        <f t="shared" si="113"/>
        <v>0</v>
      </c>
      <c r="M91" s="132">
        <f t="shared" si="114"/>
        <v>0</v>
      </c>
      <c r="N91" s="132">
        <f t="shared" si="90"/>
        <v>0</v>
      </c>
      <c r="O91" s="132">
        <f t="shared" si="115"/>
        <v>0</v>
      </c>
      <c r="P91" s="132">
        <f t="shared" si="116"/>
        <v>0</v>
      </c>
      <c r="Q91" s="132">
        <f t="shared" si="117"/>
        <v>0</v>
      </c>
      <c r="R91" s="132">
        <f t="shared" si="118"/>
        <v>0</v>
      </c>
      <c r="S91" s="132">
        <f t="shared" si="119"/>
        <v>0</v>
      </c>
      <c r="T91" s="132">
        <v>1</v>
      </c>
      <c r="U91" s="133" t="s">
        <v>178</v>
      </c>
      <c r="V91" s="134" t="s">
        <v>100</v>
      </c>
      <c r="W91" s="134" t="s">
        <v>242</v>
      </c>
      <c r="X91" s="133">
        <v>1</v>
      </c>
      <c r="Y91" s="133">
        <v>0</v>
      </c>
      <c r="Z91" s="176">
        <v>6</v>
      </c>
      <c r="AA91" s="176"/>
      <c r="AB91" s="176"/>
      <c r="AC91" s="133" t="s">
        <v>252</v>
      </c>
      <c r="AD91" s="136">
        <v>169.60000000000002</v>
      </c>
      <c r="AE91" s="231"/>
      <c r="AF91" s="232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4"/>
      <c r="AR91" s="235">
        <f t="shared" si="123"/>
        <v>0</v>
      </c>
      <c r="AS91" s="218" t="str">
        <f t="shared" si="124"/>
        <v>No</v>
      </c>
      <c r="AT91" s="236" t="str">
        <f t="shared" si="120"/>
        <v>No</v>
      </c>
      <c r="AU91" s="9"/>
      <c r="AV91" s="9"/>
      <c r="BA91" s="9">
        <f t="shared" si="91"/>
        <v>0</v>
      </c>
      <c r="BD91" s="237">
        <v>1</v>
      </c>
      <c r="BE91" s="238">
        <f t="shared" si="125"/>
        <v>0</v>
      </c>
    </row>
    <row r="92" spans="1:57" s="9" customFormat="1" ht="100" customHeight="1">
      <c r="B92" s="258"/>
      <c r="D92" s="295" t="s">
        <v>384</v>
      </c>
      <c r="E92" s="163">
        <v>1.1499999999999999</v>
      </c>
      <c r="F92" s="163">
        <f t="shared" si="107"/>
        <v>0</v>
      </c>
      <c r="G92" s="163">
        <f t="shared" si="108"/>
        <v>0</v>
      </c>
      <c r="H92" s="163">
        <f t="shared" si="109"/>
        <v>0</v>
      </c>
      <c r="I92" s="163">
        <f t="shared" si="110"/>
        <v>0</v>
      </c>
      <c r="J92" s="163">
        <f t="shared" si="111"/>
        <v>0</v>
      </c>
      <c r="K92" s="163">
        <f t="shared" si="112"/>
        <v>0</v>
      </c>
      <c r="L92" s="163">
        <f t="shared" si="113"/>
        <v>0</v>
      </c>
      <c r="M92" s="163">
        <f t="shared" si="114"/>
        <v>0</v>
      </c>
      <c r="N92" s="163">
        <f t="shared" si="90"/>
        <v>0</v>
      </c>
      <c r="O92" s="163">
        <f t="shared" si="115"/>
        <v>0</v>
      </c>
      <c r="P92" s="163">
        <f t="shared" si="116"/>
        <v>0</v>
      </c>
      <c r="Q92" s="163">
        <f t="shared" si="117"/>
        <v>0</v>
      </c>
      <c r="R92" s="163">
        <f t="shared" si="118"/>
        <v>0</v>
      </c>
      <c r="S92" s="163">
        <f t="shared" si="119"/>
        <v>0</v>
      </c>
      <c r="T92" s="163">
        <v>1</v>
      </c>
      <c r="U92" s="164" t="s">
        <v>177</v>
      </c>
      <c r="V92" s="165" t="s">
        <v>159</v>
      </c>
      <c r="W92" s="165" t="s">
        <v>242</v>
      </c>
      <c r="X92" s="164">
        <v>1</v>
      </c>
      <c r="Y92" s="164">
        <v>0</v>
      </c>
      <c r="Z92" s="176">
        <v>6</v>
      </c>
      <c r="AA92" s="176"/>
      <c r="AB92" s="176"/>
      <c r="AC92" s="164" t="s">
        <v>252</v>
      </c>
      <c r="AD92" s="166">
        <v>106</v>
      </c>
      <c r="AE92" s="239"/>
      <c r="AF92" s="240"/>
      <c r="AG92" s="240"/>
      <c r="AH92" s="240"/>
      <c r="AI92" s="240"/>
      <c r="AJ92" s="240"/>
      <c r="AK92" s="240"/>
      <c r="AL92" s="240"/>
      <c r="AM92" s="240"/>
      <c r="AN92" s="240"/>
      <c r="AO92" s="240"/>
      <c r="AP92" s="240"/>
      <c r="AQ92" s="241"/>
      <c r="AR92" s="242">
        <f t="shared" si="123"/>
        <v>0</v>
      </c>
      <c r="AS92" s="243" t="str">
        <f t="shared" si="124"/>
        <v>No</v>
      </c>
      <c r="AT92" s="244" t="str">
        <f t="shared" si="120"/>
        <v>No</v>
      </c>
      <c r="AU92" s="9">
        <v>1</v>
      </c>
      <c r="AX92" s="9">
        <v>100</v>
      </c>
      <c r="AY92" s="9">
        <v>250</v>
      </c>
      <c r="AZ92" s="9">
        <v>10</v>
      </c>
      <c r="BA92" s="9">
        <f t="shared" si="91"/>
        <v>0</v>
      </c>
      <c r="BB92" s="9">
        <v>0.19797000000000001</v>
      </c>
      <c r="BD92" s="237">
        <v>1</v>
      </c>
      <c r="BE92" s="238">
        <f t="shared" si="125"/>
        <v>0</v>
      </c>
    </row>
    <row r="93" spans="1:57" s="217" customFormat="1" ht="100" customHeight="1" thickBot="1">
      <c r="A93" s="9"/>
      <c r="B93" s="245"/>
      <c r="C93" s="121"/>
      <c r="D93" s="297" t="s">
        <v>385</v>
      </c>
      <c r="E93" s="137">
        <v>1.25</v>
      </c>
      <c r="F93" s="137">
        <f t="shared" si="107"/>
        <v>0</v>
      </c>
      <c r="G93" s="137">
        <f t="shared" si="108"/>
        <v>0</v>
      </c>
      <c r="H93" s="137">
        <f t="shared" si="109"/>
        <v>0</v>
      </c>
      <c r="I93" s="137">
        <f t="shared" si="110"/>
        <v>0</v>
      </c>
      <c r="J93" s="137">
        <f t="shared" si="111"/>
        <v>0</v>
      </c>
      <c r="K93" s="137">
        <f t="shared" si="112"/>
        <v>0</v>
      </c>
      <c r="L93" s="137">
        <f t="shared" si="113"/>
        <v>0</v>
      </c>
      <c r="M93" s="137">
        <f t="shared" si="114"/>
        <v>0</v>
      </c>
      <c r="N93" s="137">
        <f t="shared" si="90"/>
        <v>0</v>
      </c>
      <c r="O93" s="137">
        <f t="shared" si="115"/>
        <v>0</v>
      </c>
      <c r="P93" s="137">
        <f t="shared" si="116"/>
        <v>0</v>
      </c>
      <c r="Q93" s="137">
        <f t="shared" si="117"/>
        <v>0</v>
      </c>
      <c r="R93" s="137">
        <f t="shared" si="118"/>
        <v>0</v>
      </c>
      <c r="S93" s="137">
        <f t="shared" si="119"/>
        <v>0</v>
      </c>
      <c r="T93" s="137">
        <v>1</v>
      </c>
      <c r="U93" s="138" t="s">
        <v>177</v>
      </c>
      <c r="V93" s="139" t="s">
        <v>160</v>
      </c>
      <c r="W93" s="139" t="s">
        <v>242</v>
      </c>
      <c r="X93" s="138">
        <v>1</v>
      </c>
      <c r="Y93" s="138">
        <v>0</v>
      </c>
      <c r="Z93" s="177">
        <v>5</v>
      </c>
      <c r="AA93" s="177"/>
      <c r="AB93" s="177"/>
      <c r="AC93" s="138" t="s">
        <v>252</v>
      </c>
      <c r="AD93" s="140">
        <v>106</v>
      </c>
      <c r="AE93" s="259"/>
      <c r="AF93" s="260"/>
      <c r="AG93" s="261"/>
      <c r="AH93" s="261"/>
      <c r="AI93" s="261"/>
      <c r="AJ93" s="261"/>
      <c r="AK93" s="261"/>
      <c r="AL93" s="261"/>
      <c r="AM93" s="261"/>
      <c r="AN93" s="261"/>
      <c r="AO93" s="261"/>
      <c r="AP93" s="261"/>
      <c r="AQ93" s="262"/>
      <c r="AR93" s="263">
        <f t="shared" si="123"/>
        <v>0</v>
      </c>
      <c r="AS93" s="264" t="str">
        <f t="shared" si="124"/>
        <v>No</v>
      </c>
      <c r="AT93" s="265" t="str">
        <f t="shared" si="120"/>
        <v>No</v>
      </c>
      <c r="AU93" s="9">
        <v>1</v>
      </c>
      <c r="AV93" s="9"/>
      <c r="AX93" s="217">
        <v>120</v>
      </c>
      <c r="AY93" s="217">
        <v>300</v>
      </c>
      <c r="AZ93" s="217">
        <v>15</v>
      </c>
      <c r="BA93" s="9">
        <f t="shared" si="91"/>
        <v>0</v>
      </c>
      <c r="BB93" s="217">
        <v>0.39567000000000002</v>
      </c>
      <c r="BD93" s="237">
        <v>1</v>
      </c>
      <c r="BE93" s="238">
        <f t="shared" si="125"/>
        <v>0</v>
      </c>
    </row>
    <row r="94" spans="1:57" s="217" customFormat="1" ht="50.15" customHeight="1" thickBot="1">
      <c r="A94" s="9"/>
      <c r="B94" s="203"/>
      <c r="C94" s="215"/>
      <c r="D94" s="144"/>
      <c r="E94" s="145"/>
      <c r="F94" s="145"/>
      <c r="G94" s="132"/>
      <c r="H94" s="132"/>
      <c r="I94" s="132"/>
      <c r="J94" s="132"/>
      <c r="K94" s="132"/>
      <c r="L94" s="132"/>
      <c r="M94" s="132"/>
      <c r="N94" s="132">
        <f t="shared" si="90"/>
        <v>0</v>
      </c>
      <c r="O94" s="132"/>
      <c r="P94" s="132"/>
      <c r="Q94" s="132"/>
      <c r="R94" s="132"/>
      <c r="S94" s="132"/>
      <c r="T94" s="145"/>
      <c r="U94" s="148"/>
      <c r="V94" s="146"/>
      <c r="W94" s="146"/>
      <c r="X94" s="148"/>
      <c r="Y94" s="147"/>
      <c r="Z94" s="178"/>
      <c r="AA94" s="178"/>
      <c r="AB94" s="178"/>
      <c r="AC94" s="147"/>
      <c r="AD94" s="127" t="s">
        <v>267</v>
      </c>
      <c r="AE94" s="266"/>
      <c r="AQ94" s="9"/>
      <c r="AR94" s="218"/>
      <c r="AS94" s="218"/>
      <c r="AT94" s="219"/>
      <c r="AU94" s="9">
        <f>X94</f>
        <v>0</v>
      </c>
      <c r="AV94" s="9">
        <f>X94</f>
        <v>0</v>
      </c>
      <c r="BA94" s="9">
        <f t="shared" si="91"/>
        <v>0</v>
      </c>
    </row>
    <row r="95" spans="1:57" s="217" customFormat="1" ht="100" customHeight="1">
      <c r="A95" s="9"/>
      <c r="B95" s="220"/>
      <c r="C95" s="276"/>
      <c r="D95" s="294" t="s">
        <v>386</v>
      </c>
      <c r="E95" s="159">
        <v>2.5</v>
      </c>
      <c r="F95" s="159">
        <f t="shared" ref="F95:F107" si="126">SUM(AE95:AQ95)*E95</f>
        <v>0</v>
      </c>
      <c r="G95" s="159">
        <f t="shared" ref="G95:G107" si="127">AE95*X95</f>
        <v>0</v>
      </c>
      <c r="H95" s="159">
        <f t="shared" ref="H95:H107" si="128">AF95*X95</f>
        <v>0</v>
      </c>
      <c r="I95" s="159">
        <f t="shared" ref="I95:I107" si="129">AG95*X95</f>
        <v>0</v>
      </c>
      <c r="J95" s="159">
        <f t="shared" ref="J95:J107" si="130">AH95*X95</f>
        <v>0</v>
      </c>
      <c r="K95" s="159">
        <f t="shared" ref="K95:K107" si="131">AI95*X95</f>
        <v>0</v>
      </c>
      <c r="L95" s="159">
        <f t="shared" ref="L95:L107" si="132">AJ95*X95</f>
        <v>0</v>
      </c>
      <c r="M95" s="159">
        <f t="shared" ref="M95:M107" si="133">AK95*X95</f>
        <v>0</v>
      </c>
      <c r="N95" s="159">
        <f t="shared" si="90"/>
        <v>0</v>
      </c>
      <c r="O95" s="159">
        <f t="shared" ref="O95:O107" si="134">AM95*X95</f>
        <v>0</v>
      </c>
      <c r="P95" s="159">
        <f t="shared" ref="P95:P107" si="135">AN95*X95</f>
        <v>0</v>
      </c>
      <c r="Q95" s="159">
        <f t="shared" ref="Q95:Q107" si="136">AO95*X95</f>
        <v>0</v>
      </c>
      <c r="R95" s="159">
        <f t="shared" ref="R95:R107" si="137">AP95*X95</f>
        <v>0</v>
      </c>
      <c r="S95" s="159">
        <f t="shared" ref="S95:S107" si="138">AQ95*X95</f>
        <v>0</v>
      </c>
      <c r="T95" s="159">
        <v>5</v>
      </c>
      <c r="U95" s="160" t="s">
        <v>183</v>
      </c>
      <c r="V95" s="161" t="s">
        <v>223</v>
      </c>
      <c r="W95" s="161" t="s">
        <v>243</v>
      </c>
      <c r="X95" s="160">
        <v>5</v>
      </c>
      <c r="Y95" s="160">
        <v>0</v>
      </c>
      <c r="Z95" s="175">
        <v>14</v>
      </c>
      <c r="AA95" s="175"/>
      <c r="AB95" s="175"/>
      <c r="AC95" s="160" t="s">
        <v>252</v>
      </c>
      <c r="AD95" s="162">
        <v>137.80000000000001</v>
      </c>
      <c r="AE95" s="222"/>
      <c r="AF95" s="277"/>
      <c r="AG95" s="223"/>
      <c r="AH95" s="223"/>
      <c r="AI95" s="223"/>
      <c r="AJ95" s="223"/>
      <c r="AK95" s="223"/>
      <c r="AL95" s="223"/>
      <c r="AM95" s="223"/>
      <c r="AN95" s="223"/>
      <c r="AO95" s="223"/>
      <c r="AP95" s="223"/>
      <c r="AQ95" s="224"/>
      <c r="AR95" s="225">
        <f t="shared" si="121"/>
        <v>0</v>
      </c>
      <c r="AS95" s="226" t="str">
        <f t="shared" ref="AS95:AS158" si="139">IF(SUM(AE95:AQ95)&gt;0,"Yes","No")</f>
        <v>No</v>
      </c>
      <c r="AT95" s="227" t="str">
        <f t="shared" ref="AT95:AT107" si="140">IF(B95="New","Yes","No")</f>
        <v>No</v>
      </c>
      <c r="AU95" s="9"/>
      <c r="AV95" s="9"/>
      <c r="AW95" s="217">
        <f t="shared" ref="AW95:AW108" si="141">X95</f>
        <v>5</v>
      </c>
      <c r="AX95" s="217">
        <v>50</v>
      </c>
      <c r="AY95" s="217">
        <v>200</v>
      </c>
      <c r="AZ95" s="217">
        <v>20</v>
      </c>
      <c r="BA95" s="9">
        <f t="shared" si="91"/>
        <v>0</v>
      </c>
      <c r="BB95" s="217">
        <v>0.5</v>
      </c>
      <c r="BD95" s="237">
        <v>5</v>
      </c>
      <c r="BE95" s="238">
        <f t="shared" si="122"/>
        <v>0</v>
      </c>
    </row>
    <row r="96" spans="1:57" s="9" customFormat="1" ht="100" customHeight="1">
      <c r="B96" s="258"/>
      <c r="C96" s="217"/>
      <c r="D96" s="148" t="s">
        <v>387</v>
      </c>
      <c r="E96" s="149">
        <v>1.5</v>
      </c>
      <c r="F96" s="149">
        <f t="shared" si="126"/>
        <v>0</v>
      </c>
      <c r="G96" s="149">
        <f t="shared" si="127"/>
        <v>0</v>
      </c>
      <c r="H96" s="149">
        <f t="shared" si="128"/>
        <v>0</v>
      </c>
      <c r="I96" s="149">
        <f t="shared" si="129"/>
        <v>0</v>
      </c>
      <c r="J96" s="149">
        <f t="shared" si="130"/>
        <v>0</v>
      </c>
      <c r="K96" s="149">
        <f t="shared" si="131"/>
        <v>0</v>
      </c>
      <c r="L96" s="149">
        <f t="shared" si="132"/>
        <v>0</v>
      </c>
      <c r="M96" s="149">
        <f t="shared" si="133"/>
        <v>0</v>
      </c>
      <c r="N96" s="149">
        <f t="shared" ref="N96:N127" si="142">AL96*X96</f>
        <v>0</v>
      </c>
      <c r="O96" s="149">
        <f t="shared" si="134"/>
        <v>0</v>
      </c>
      <c r="P96" s="149">
        <f t="shared" si="135"/>
        <v>0</v>
      </c>
      <c r="Q96" s="149">
        <f t="shared" si="136"/>
        <v>0</v>
      </c>
      <c r="R96" s="149">
        <f t="shared" si="137"/>
        <v>0</v>
      </c>
      <c r="S96" s="149">
        <f t="shared" si="138"/>
        <v>0</v>
      </c>
      <c r="T96" s="149">
        <v>6</v>
      </c>
      <c r="U96" s="150" t="s">
        <v>178</v>
      </c>
      <c r="V96" s="151" t="s">
        <v>132</v>
      </c>
      <c r="W96" s="151" t="s">
        <v>243</v>
      </c>
      <c r="X96" s="150">
        <v>6</v>
      </c>
      <c r="Y96" s="150">
        <v>0</v>
      </c>
      <c r="Z96" s="176">
        <v>18</v>
      </c>
      <c r="AA96" s="176"/>
      <c r="AB96" s="176"/>
      <c r="AC96" s="150" t="s">
        <v>252</v>
      </c>
      <c r="AD96" s="152">
        <v>137.80000000000001</v>
      </c>
      <c r="AE96" s="278"/>
      <c r="AF96" s="279"/>
      <c r="AG96" s="279"/>
      <c r="AH96" s="279"/>
      <c r="AI96" s="279"/>
      <c r="AJ96" s="279"/>
      <c r="AK96" s="279"/>
      <c r="AL96" s="279"/>
      <c r="AM96" s="279"/>
      <c r="AN96" s="279"/>
      <c r="AO96" s="279"/>
      <c r="AP96" s="279"/>
      <c r="AQ96" s="280"/>
      <c r="AR96" s="281">
        <f t="shared" si="121"/>
        <v>0</v>
      </c>
      <c r="AS96" s="282" t="str">
        <f t="shared" si="139"/>
        <v>No</v>
      </c>
      <c r="AT96" s="283" t="str">
        <f t="shared" si="140"/>
        <v>No</v>
      </c>
      <c r="AW96" s="9">
        <f t="shared" si="141"/>
        <v>6</v>
      </c>
      <c r="AX96" s="9">
        <v>50</v>
      </c>
      <c r="AY96" s="9">
        <v>200</v>
      </c>
      <c r="AZ96" s="9">
        <v>20</v>
      </c>
      <c r="BA96" s="9">
        <f t="shared" ref="BA96:BA127" si="143">SUM(AE96:AO96)*Y96</f>
        <v>0</v>
      </c>
      <c r="BB96" s="9">
        <v>0.5</v>
      </c>
      <c r="BD96" s="237">
        <v>6</v>
      </c>
      <c r="BE96" s="238">
        <f t="shared" si="122"/>
        <v>0</v>
      </c>
    </row>
    <row r="97" spans="1:57" s="217" customFormat="1" ht="100" customHeight="1">
      <c r="A97" s="9"/>
      <c r="B97" s="230"/>
      <c r="D97" s="295" t="s">
        <v>388</v>
      </c>
      <c r="E97" s="163">
        <v>1</v>
      </c>
      <c r="F97" s="163">
        <f t="shared" si="126"/>
        <v>0</v>
      </c>
      <c r="G97" s="163">
        <f t="shared" si="127"/>
        <v>0</v>
      </c>
      <c r="H97" s="163">
        <f t="shared" si="128"/>
        <v>0</v>
      </c>
      <c r="I97" s="163">
        <f t="shared" si="129"/>
        <v>0</v>
      </c>
      <c r="J97" s="163">
        <f t="shared" si="130"/>
        <v>0</v>
      </c>
      <c r="K97" s="163">
        <f t="shared" si="131"/>
        <v>0</v>
      </c>
      <c r="L97" s="163">
        <f t="shared" si="132"/>
        <v>0</v>
      </c>
      <c r="M97" s="163">
        <f t="shared" si="133"/>
        <v>0</v>
      </c>
      <c r="N97" s="163">
        <f t="shared" si="142"/>
        <v>0</v>
      </c>
      <c r="O97" s="163">
        <f t="shared" si="134"/>
        <v>0</v>
      </c>
      <c r="P97" s="163">
        <f t="shared" si="135"/>
        <v>0</v>
      </c>
      <c r="Q97" s="163">
        <f t="shared" si="136"/>
        <v>0</v>
      </c>
      <c r="R97" s="163">
        <f t="shared" si="137"/>
        <v>0</v>
      </c>
      <c r="S97" s="163">
        <f t="shared" si="138"/>
        <v>0</v>
      </c>
      <c r="T97" s="163">
        <v>8</v>
      </c>
      <c r="U97" s="164" t="s">
        <v>259</v>
      </c>
      <c r="V97" s="165" t="s">
        <v>133</v>
      </c>
      <c r="W97" s="165" t="s">
        <v>243</v>
      </c>
      <c r="X97" s="164">
        <v>8</v>
      </c>
      <c r="Y97" s="164">
        <v>0</v>
      </c>
      <c r="Z97" s="176">
        <v>16</v>
      </c>
      <c r="AA97" s="176"/>
      <c r="AB97" s="176"/>
      <c r="AC97" s="164" t="s">
        <v>252</v>
      </c>
      <c r="AD97" s="166">
        <v>148.4</v>
      </c>
      <c r="AE97" s="239"/>
      <c r="AF97" s="284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1"/>
      <c r="AR97" s="242">
        <f t="shared" si="121"/>
        <v>0</v>
      </c>
      <c r="AS97" s="243" t="str">
        <f t="shared" si="139"/>
        <v>No</v>
      </c>
      <c r="AT97" s="244" t="str">
        <f t="shared" si="140"/>
        <v>No</v>
      </c>
      <c r="AU97" s="9"/>
      <c r="AV97" s="9"/>
      <c r="AW97" s="217">
        <f t="shared" si="141"/>
        <v>8</v>
      </c>
      <c r="AX97" s="217">
        <v>50</v>
      </c>
      <c r="AY97" s="217">
        <v>200</v>
      </c>
      <c r="AZ97" s="217">
        <v>20</v>
      </c>
      <c r="BA97" s="9">
        <f t="shared" si="143"/>
        <v>0</v>
      </c>
      <c r="BB97" s="217">
        <v>0.15</v>
      </c>
      <c r="BD97" s="237">
        <v>8</v>
      </c>
      <c r="BE97" s="238">
        <f t="shared" si="122"/>
        <v>0</v>
      </c>
    </row>
    <row r="98" spans="1:57" s="217" customFormat="1" ht="100" customHeight="1">
      <c r="A98" s="9"/>
      <c r="B98" s="230"/>
      <c r="D98" s="144" t="s">
        <v>389</v>
      </c>
      <c r="E98" s="132">
        <v>1.7</v>
      </c>
      <c r="F98" s="132">
        <f t="shared" si="126"/>
        <v>0</v>
      </c>
      <c r="G98" s="132">
        <f t="shared" si="127"/>
        <v>0</v>
      </c>
      <c r="H98" s="132">
        <f t="shared" si="128"/>
        <v>0</v>
      </c>
      <c r="I98" s="132">
        <f t="shared" si="129"/>
        <v>0</v>
      </c>
      <c r="J98" s="132">
        <f t="shared" si="130"/>
        <v>0</v>
      </c>
      <c r="K98" s="132">
        <f t="shared" si="131"/>
        <v>0</v>
      </c>
      <c r="L98" s="132">
        <f t="shared" si="132"/>
        <v>0</v>
      </c>
      <c r="M98" s="132">
        <f t="shared" si="133"/>
        <v>0</v>
      </c>
      <c r="N98" s="132">
        <f t="shared" si="142"/>
        <v>0</v>
      </c>
      <c r="O98" s="132">
        <f t="shared" si="134"/>
        <v>0</v>
      </c>
      <c r="P98" s="132">
        <f t="shared" si="135"/>
        <v>0</v>
      </c>
      <c r="Q98" s="132">
        <f t="shared" si="136"/>
        <v>0</v>
      </c>
      <c r="R98" s="132">
        <f t="shared" si="137"/>
        <v>0</v>
      </c>
      <c r="S98" s="132">
        <f t="shared" si="138"/>
        <v>0</v>
      </c>
      <c r="T98" s="132">
        <v>8</v>
      </c>
      <c r="U98" s="133" t="s">
        <v>259</v>
      </c>
      <c r="V98" s="134" t="s">
        <v>135</v>
      </c>
      <c r="W98" s="134" t="s">
        <v>243</v>
      </c>
      <c r="X98" s="133">
        <v>8</v>
      </c>
      <c r="Y98" s="133">
        <v>0</v>
      </c>
      <c r="Z98" s="176">
        <v>16</v>
      </c>
      <c r="AA98" s="176"/>
      <c r="AB98" s="176"/>
      <c r="AC98" s="133" t="s">
        <v>252</v>
      </c>
      <c r="AD98" s="136">
        <v>148.4</v>
      </c>
      <c r="AE98" s="231"/>
      <c r="AF98" s="232"/>
      <c r="AG98" s="233"/>
      <c r="AH98" s="233"/>
      <c r="AI98" s="233"/>
      <c r="AJ98" s="233"/>
      <c r="AK98" s="233"/>
      <c r="AL98" s="233"/>
      <c r="AM98" s="233"/>
      <c r="AN98" s="233"/>
      <c r="AO98" s="233"/>
      <c r="AP98" s="233"/>
      <c r="AQ98" s="234"/>
      <c r="AR98" s="235">
        <f t="shared" si="121"/>
        <v>0</v>
      </c>
      <c r="AS98" s="218" t="str">
        <f t="shared" si="139"/>
        <v>No</v>
      </c>
      <c r="AT98" s="236" t="str">
        <f t="shared" si="140"/>
        <v>No</v>
      </c>
      <c r="AU98" s="9"/>
      <c r="AV98" s="9"/>
      <c r="AW98" s="217">
        <f t="shared" si="141"/>
        <v>8</v>
      </c>
      <c r="AX98" s="217">
        <v>50</v>
      </c>
      <c r="AY98" s="217">
        <v>200</v>
      </c>
      <c r="AZ98" s="217">
        <v>20</v>
      </c>
      <c r="BA98" s="9">
        <f t="shared" si="143"/>
        <v>0</v>
      </c>
      <c r="BB98" s="217">
        <v>0.2</v>
      </c>
      <c r="BD98" s="237">
        <v>8</v>
      </c>
      <c r="BE98" s="238">
        <f t="shared" si="122"/>
        <v>0</v>
      </c>
    </row>
    <row r="99" spans="1:57" s="9" customFormat="1" ht="100" customHeight="1">
      <c r="B99" s="258"/>
      <c r="D99" s="295" t="s">
        <v>390</v>
      </c>
      <c r="E99" s="163">
        <v>3.2</v>
      </c>
      <c r="F99" s="163">
        <f t="shared" si="126"/>
        <v>0</v>
      </c>
      <c r="G99" s="163">
        <f t="shared" si="127"/>
        <v>0</v>
      </c>
      <c r="H99" s="163">
        <f t="shared" si="128"/>
        <v>0</v>
      </c>
      <c r="I99" s="163">
        <f t="shared" si="129"/>
        <v>0</v>
      </c>
      <c r="J99" s="163">
        <f t="shared" si="130"/>
        <v>0</v>
      </c>
      <c r="K99" s="163">
        <f t="shared" si="131"/>
        <v>0</v>
      </c>
      <c r="L99" s="163">
        <f t="shared" si="132"/>
        <v>0</v>
      </c>
      <c r="M99" s="163">
        <f t="shared" si="133"/>
        <v>0</v>
      </c>
      <c r="N99" s="163">
        <f t="shared" si="142"/>
        <v>0</v>
      </c>
      <c r="O99" s="163">
        <f t="shared" si="134"/>
        <v>0</v>
      </c>
      <c r="P99" s="163">
        <f t="shared" si="135"/>
        <v>0</v>
      </c>
      <c r="Q99" s="163">
        <f t="shared" si="136"/>
        <v>0</v>
      </c>
      <c r="R99" s="163">
        <f t="shared" si="137"/>
        <v>0</v>
      </c>
      <c r="S99" s="163">
        <f t="shared" si="138"/>
        <v>0</v>
      </c>
      <c r="T99" s="163">
        <v>8</v>
      </c>
      <c r="U99" s="164" t="s">
        <v>259</v>
      </c>
      <c r="V99" s="165" t="s">
        <v>136</v>
      </c>
      <c r="W99" s="165" t="s">
        <v>243</v>
      </c>
      <c r="X99" s="164">
        <v>8</v>
      </c>
      <c r="Y99" s="164">
        <v>0</v>
      </c>
      <c r="Z99" s="176">
        <v>16</v>
      </c>
      <c r="AA99" s="176"/>
      <c r="AB99" s="176"/>
      <c r="AC99" s="164" t="s">
        <v>252</v>
      </c>
      <c r="AD99" s="166">
        <v>148.4</v>
      </c>
      <c r="AE99" s="239"/>
      <c r="AF99" s="240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1"/>
      <c r="AR99" s="242">
        <f t="shared" si="121"/>
        <v>0</v>
      </c>
      <c r="AS99" s="243" t="str">
        <f t="shared" si="139"/>
        <v>No</v>
      </c>
      <c r="AT99" s="244" t="str">
        <f t="shared" si="140"/>
        <v>No</v>
      </c>
      <c r="AW99" s="9">
        <f t="shared" si="141"/>
        <v>8</v>
      </c>
      <c r="AX99" s="9">
        <v>50</v>
      </c>
      <c r="AY99" s="9">
        <v>200</v>
      </c>
      <c r="AZ99" s="9">
        <v>20</v>
      </c>
      <c r="BA99" s="9">
        <f t="shared" si="143"/>
        <v>0</v>
      </c>
      <c r="BB99" s="9">
        <v>0.45</v>
      </c>
      <c r="BD99" s="237">
        <v>8</v>
      </c>
      <c r="BE99" s="238">
        <f t="shared" si="122"/>
        <v>0</v>
      </c>
    </row>
    <row r="100" spans="1:57" s="217" customFormat="1" ht="100" customHeight="1">
      <c r="A100" s="9"/>
      <c r="B100" s="230"/>
      <c r="C100" s="9"/>
      <c r="D100" s="144" t="s">
        <v>391</v>
      </c>
      <c r="E100" s="132">
        <v>2.7</v>
      </c>
      <c r="F100" s="132">
        <f t="shared" si="126"/>
        <v>0</v>
      </c>
      <c r="G100" s="132">
        <f t="shared" si="127"/>
        <v>0</v>
      </c>
      <c r="H100" s="132">
        <f t="shared" si="128"/>
        <v>0</v>
      </c>
      <c r="I100" s="132">
        <f t="shared" si="129"/>
        <v>0</v>
      </c>
      <c r="J100" s="132">
        <f t="shared" si="130"/>
        <v>0</v>
      </c>
      <c r="K100" s="132">
        <f t="shared" si="131"/>
        <v>0</v>
      </c>
      <c r="L100" s="132">
        <f t="shared" si="132"/>
        <v>0</v>
      </c>
      <c r="M100" s="132">
        <f t="shared" si="133"/>
        <v>0</v>
      </c>
      <c r="N100" s="132">
        <f t="shared" si="142"/>
        <v>0</v>
      </c>
      <c r="O100" s="132">
        <f t="shared" si="134"/>
        <v>0</v>
      </c>
      <c r="P100" s="132">
        <f t="shared" si="135"/>
        <v>0</v>
      </c>
      <c r="Q100" s="132">
        <f t="shared" si="136"/>
        <v>0</v>
      </c>
      <c r="R100" s="132">
        <f t="shared" si="137"/>
        <v>0</v>
      </c>
      <c r="S100" s="132">
        <f t="shared" si="138"/>
        <v>0</v>
      </c>
      <c r="T100" s="132">
        <v>8</v>
      </c>
      <c r="U100" s="133" t="s">
        <v>259</v>
      </c>
      <c r="V100" s="134" t="s">
        <v>137</v>
      </c>
      <c r="W100" s="134" t="s">
        <v>243</v>
      </c>
      <c r="X100" s="133">
        <v>8</v>
      </c>
      <c r="Y100" s="133">
        <v>0</v>
      </c>
      <c r="Z100" s="176">
        <v>24</v>
      </c>
      <c r="AA100" s="176"/>
      <c r="AB100" s="176"/>
      <c r="AC100" s="133" t="s">
        <v>252</v>
      </c>
      <c r="AD100" s="136">
        <v>137.80000000000001</v>
      </c>
      <c r="AE100" s="231"/>
      <c r="AF100" s="232"/>
      <c r="AG100" s="233"/>
      <c r="AH100" s="233"/>
      <c r="AI100" s="233"/>
      <c r="AJ100" s="233"/>
      <c r="AK100" s="233"/>
      <c r="AL100" s="233"/>
      <c r="AM100" s="233"/>
      <c r="AN100" s="233"/>
      <c r="AO100" s="233"/>
      <c r="AP100" s="233"/>
      <c r="AQ100" s="234"/>
      <c r="AR100" s="235">
        <f t="shared" si="121"/>
        <v>0</v>
      </c>
      <c r="AS100" s="218" t="str">
        <f t="shared" si="139"/>
        <v>No</v>
      </c>
      <c r="AT100" s="236" t="str">
        <f t="shared" si="140"/>
        <v>No</v>
      </c>
      <c r="AU100" s="9"/>
      <c r="AV100" s="9"/>
      <c r="AW100" s="217">
        <f t="shared" si="141"/>
        <v>8</v>
      </c>
      <c r="AX100" s="217">
        <v>50</v>
      </c>
      <c r="AY100" s="217">
        <v>200</v>
      </c>
      <c r="AZ100" s="217">
        <v>30</v>
      </c>
      <c r="BA100" s="9">
        <f t="shared" si="143"/>
        <v>0</v>
      </c>
      <c r="BB100" s="217">
        <v>0.26272000000000001</v>
      </c>
      <c r="BD100" s="237">
        <v>8</v>
      </c>
      <c r="BE100" s="238">
        <f t="shared" si="122"/>
        <v>0</v>
      </c>
    </row>
    <row r="101" spans="1:57" s="9" customFormat="1" ht="100" customHeight="1">
      <c r="B101" s="258"/>
      <c r="D101" s="295" t="s">
        <v>392</v>
      </c>
      <c r="E101" s="163">
        <v>3.5</v>
      </c>
      <c r="F101" s="163">
        <f t="shared" si="126"/>
        <v>0</v>
      </c>
      <c r="G101" s="163">
        <f t="shared" si="127"/>
        <v>0</v>
      </c>
      <c r="H101" s="163">
        <f t="shared" si="128"/>
        <v>0</v>
      </c>
      <c r="I101" s="163">
        <f t="shared" si="129"/>
        <v>0</v>
      </c>
      <c r="J101" s="163">
        <f t="shared" si="130"/>
        <v>0</v>
      </c>
      <c r="K101" s="163">
        <f t="shared" si="131"/>
        <v>0</v>
      </c>
      <c r="L101" s="163">
        <f t="shared" si="132"/>
        <v>0</v>
      </c>
      <c r="M101" s="163">
        <f t="shared" si="133"/>
        <v>0</v>
      </c>
      <c r="N101" s="163">
        <f t="shared" si="142"/>
        <v>0</v>
      </c>
      <c r="O101" s="163">
        <f t="shared" si="134"/>
        <v>0</v>
      </c>
      <c r="P101" s="163">
        <f t="shared" si="135"/>
        <v>0</v>
      </c>
      <c r="Q101" s="163">
        <f t="shared" si="136"/>
        <v>0</v>
      </c>
      <c r="R101" s="163">
        <f t="shared" si="137"/>
        <v>0</v>
      </c>
      <c r="S101" s="163">
        <f t="shared" si="138"/>
        <v>0</v>
      </c>
      <c r="T101" s="163">
        <v>8</v>
      </c>
      <c r="U101" s="164" t="s">
        <v>259</v>
      </c>
      <c r="V101" s="165" t="s">
        <v>138</v>
      </c>
      <c r="W101" s="165" t="s">
        <v>243</v>
      </c>
      <c r="X101" s="164">
        <v>8</v>
      </c>
      <c r="Y101" s="164">
        <v>0</v>
      </c>
      <c r="Z101" s="176">
        <v>24</v>
      </c>
      <c r="AA101" s="176"/>
      <c r="AB101" s="176"/>
      <c r="AC101" s="164" t="s">
        <v>252</v>
      </c>
      <c r="AD101" s="166">
        <v>137.80000000000001</v>
      </c>
      <c r="AE101" s="239"/>
      <c r="AF101" s="240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1"/>
      <c r="AR101" s="242">
        <f t="shared" si="121"/>
        <v>0</v>
      </c>
      <c r="AS101" s="243" t="str">
        <f t="shared" si="139"/>
        <v>No</v>
      </c>
      <c r="AT101" s="244" t="str">
        <f t="shared" si="140"/>
        <v>No</v>
      </c>
      <c r="AW101" s="9">
        <f t="shared" si="141"/>
        <v>8</v>
      </c>
      <c r="AX101" s="9">
        <v>50</v>
      </c>
      <c r="AY101" s="9">
        <v>200</v>
      </c>
      <c r="AZ101" s="9">
        <v>20</v>
      </c>
      <c r="BA101" s="9">
        <f t="shared" si="143"/>
        <v>0</v>
      </c>
      <c r="BB101" s="9">
        <v>0.6</v>
      </c>
      <c r="BD101" s="237">
        <v>8</v>
      </c>
      <c r="BE101" s="238">
        <f t="shared" si="122"/>
        <v>0</v>
      </c>
    </row>
    <row r="102" spans="1:57" s="217" customFormat="1" ht="100" customHeight="1">
      <c r="A102" s="9"/>
      <c r="B102" s="230"/>
      <c r="C102" s="9"/>
      <c r="D102" s="144" t="s">
        <v>393</v>
      </c>
      <c r="E102" s="132">
        <v>8.6999999999999993</v>
      </c>
      <c r="F102" s="132">
        <f t="shared" si="126"/>
        <v>0</v>
      </c>
      <c r="G102" s="132">
        <f t="shared" si="127"/>
        <v>0</v>
      </c>
      <c r="H102" s="132">
        <f t="shared" si="128"/>
        <v>0</v>
      </c>
      <c r="I102" s="132">
        <f t="shared" si="129"/>
        <v>0</v>
      </c>
      <c r="J102" s="132">
        <f t="shared" si="130"/>
        <v>0</v>
      </c>
      <c r="K102" s="132">
        <f t="shared" si="131"/>
        <v>0</v>
      </c>
      <c r="L102" s="132">
        <f t="shared" si="132"/>
        <v>0</v>
      </c>
      <c r="M102" s="132">
        <f t="shared" si="133"/>
        <v>0</v>
      </c>
      <c r="N102" s="132">
        <f t="shared" si="142"/>
        <v>0</v>
      </c>
      <c r="O102" s="132">
        <f t="shared" si="134"/>
        <v>0</v>
      </c>
      <c r="P102" s="132">
        <f t="shared" si="135"/>
        <v>0</v>
      </c>
      <c r="Q102" s="132">
        <f t="shared" si="136"/>
        <v>0</v>
      </c>
      <c r="R102" s="132">
        <f t="shared" si="137"/>
        <v>0</v>
      </c>
      <c r="S102" s="132">
        <f t="shared" si="138"/>
        <v>0</v>
      </c>
      <c r="T102" s="132">
        <v>6</v>
      </c>
      <c r="U102" s="133" t="s">
        <v>268</v>
      </c>
      <c r="V102" s="153" t="s">
        <v>256</v>
      </c>
      <c r="W102" s="134" t="s">
        <v>243</v>
      </c>
      <c r="X102" s="133">
        <v>6</v>
      </c>
      <c r="Y102" s="133">
        <v>0</v>
      </c>
      <c r="Z102" s="176">
        <v>27</v>
      </c>
      <c r="AA102" s="176"/>
      <c r="AB102" s="176"/>
      <c r="AC102" s="133" t="s">
        <v>252</v>
      </c>
      <c r="AD102" s="136">
        <v>196.10000000000002</v>
      </c>
      <c r="AE102" s="231"/>
      <c r="AF102" s="232"/>
      <c r="AG102" s="233"/>
      <c r="AH102" s="233"/>
      <c r="AI102" s="233"/>
      <c r="AJ102" s="233"/>
      <c r="AK102" s="233"/>
      <c r="AL102" s="233"/>
      <c r="AM102" s="233"/>
      <c r="AN102" s="233"/>
      <c r="AO102" s="233"/>
      <c r="AP102" s="233"/>
      <c r="AQ102" s="234"/>
      <c r="AR102" s="235">
        <f t="shared" si="121"/>
        <v>0</v>
      </c>
      <c r="AS102" s="218" t="str">
        <f t="shared" si="139"/>
        <v>No</v>
      </c>
      <c r="AT102" s="236" t="str">
        <f t="shared" si="140"/>
        <v>No</v>
      </c>
      <c r="AU102" s="9"/>
      <c r="AV102" s="9"/>
      <c r="AW102" s="217">
        <f t="shared" si="141"/>
        <v>6</v>
      </c>
      <c r="AX102" s="217">
        <v>50</v>
      </c>
      <c r="AY102" s="217">
        <v>300</v>
      </c>
      <c r="AZ102" s="217">
        <v>40</v>
      </c>
      <c r="BA102" s="9">
        <f t="shared" si="143"/>
        <v>0</v>
      </c>
      <c r="BB102" s="217">
        <v>1.0512999999999999</v>
      </c>
      <c r="BD102" s="237">
        <v>6</v>
      </c>
      <c r="BE102" s="238">
        <f t="shared" si="122"/>
        <v>0</v>
      </c>
    </row>
    <row r="103" spans="1:57" s="9" customFormat="1" ht="100" customHeight="1">
      <c r="B103" s="258"/>
      <c r="D103" s="295" t="s">
        <v>394</v>
      </c>
      <c r="E103" s="163">
        <v>0.5</v>
      </c>
      <c r="F103" s="163">
        <f t="shared" si="126"/>
        <v>0</v>
      </c>
      <c r="G103" s="163">
        <f t="shared" si="127"/>
        <v>0</v>
      </c>
      <c r="H103" s="163">
        <f t="shared" si="128"/>
        <v>0</v>
      </c>
      <c r="I103" s="163">
        <f t="shared" si="129"/>
        <v>0</v>
      </c>
      <c r="J103" s="163">
        <f t="shared" si="130"/>
        <v>0</v>
      </c>
      <c r="K103" s="163">
        <f t="shared" si="131"/>
        <v>0</v>
      </c>
      <c r="L103" s="163">
        <f t="shared" si="132"/>
        <v>0</v>
      </c>
      <c r="M103" s="163">
        <f t="shared" si="133"/>
        <v>0</v>
      </c>
      <c r="N103" s="163">
        <f t="shared" si="142"/>
        <v>0</v>
      </c>
      <c r="O103" s="163">
        <f t="shared" si="134"/>
        <v>0</v>
      </c>
      <c r="P103" s="163">
        <f t="shared" si="135"/>
        <v>0</v>
      </c>
      <c r="Q103" s="163">
        <f t="shared" si="136"/>
        <v>0</v>
      </c>
      <c r="R103" s="163">
        <f t="shared" si="137"/>
        <v>0</v>
      </c>
      <c r="S103" s="163">
        <f t="shared" si="138"/>
        <v>0</v>
      </c>
      <c r="T103" s="163">
        <v>8</v>
      </c>
      <c r="U103" s="164" t="s">
        <v>259</v>
      </c>
      <c r="V103" s="165" t="s">
        <v>186</v>
      </c>
      <c r="W103" s="165" t="s">
        <v>243</v>
      </c>
      <c r="X103" s="164">
        <v>8</v>
      </c>
      <c r="Y103" s="164">
        <v>0</v>
      </c>
      <c r="Z103" s="176">
        <v>16</v>
      </c>
      <c r="AA103" s="176"/>
      <c r="AB103" s="176"/>
      <c r="AC103" s="164" t="s">
        <v>252</v>
      </c>
      <c r="AD103" s="166">
        <v>148.4</v>
      </c>
      <c r="AE103" s="239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1"/>
      <c r="AR103" s="242">
        <f t="shared" si="121"/>
        <v>0</v>
      </c>
      <c r="AS103" s="243" t="str">
        <f t="shared" si="139"/>
        <v>No</v>
      </c>
      <c r="AT103" s="244" t="str">
        <f t="shared" si="140"/>
        <v>No</v>
      </c>
      <c r="AW103" s="9">
        <f t="shared" si="141"/>
        <v>8</v>
      </c>
      <c r="AX103" s="9">
        <v>60</v>
      </c>
      <c r="AY103" s="9">
        <v>150</v>
      </c>
      <c r="AZ103" s="9">
        <v>20</v>
      </c>
      <c r="BA103" s="9">
        <f t="shared" si="143"/>
        <v>0</v>
      </c>
      <c r="BB103" s="9">
        <v>0.15</v>
      </c>
      <c r="BD103" s="237">
        <v>8</v>
      </c>
      <c r="BE103" s="238">
        <f t="shared" si="122"/>
        <v>0</v>
      </c>
    </row>
    <row r="104" spans="1:57" s="9" customFormat="1" ht="100" customHeight="1">
      <c r="B104" s="258"/>
      <c r="C104" s="217"/>
      <c r="D104" s="148" t="s">
        <v>395</v>
      </c>
      <c r="E104" s="149">
        <v>0.8</v>
      </c>
      <c r="F104" s="149">
        <f t="shared" si="126"/>
        <v>0</v>
      </c>
      <c r="G104" s="149">
        <f t="shared" si="127"/>
        <v>0</v>
      </c>
      <c r="H104" s="149">
        <f t="shared" si="128"/>
        <v>0</v>
      </c>
      <c r="I104" s="149">
        <f t="shared" si="129"/>
        <v>0</v>
      </c>
      <c r="J104" s="149">
        <f t="shared" si="130"/>
        <v>0</v>
      </c>
      <c r="K104" s="149">
        <f t="shared" si="131"/>
        <v>0</v>
      </c>
      <c r="L104" s="149">
        <f t="shared" si="132"/>
        <v>0</v>
      </c>
      <c r="M104" s="149">
        <f t="shared" si="133"/>
        <v>0</v>
      </c>
      <c r="N104" s="149">
        <f t="shared" si="142"/>
        <v>0</v>
      </c>
      <c r="O104" s="149">
        <f t="shared" si="134"/>
        <v>0</v>
      </c>
      <c r="P104" s="149">
        <f t="shared" si="135"/>
        <v>0</v>
      </c>
      <c r="Q104" s="149">
        <f t="shared" si="136"/>
        <v>0</v>
      </c>
      <c r="R104" s="149">
        <f t="shared" si="137"/>
        <v>0</v>
      </c>
      <c r="S104" s="149">
        <f t="shared" si="138"/>
        <v>0</v>
      </c>
      <c r="T104" s="149">
        <v>8</v>
      </c>
      <c r="U104" s="150" t="s">
        <v>259</v>
      </c>
      <c r="V104" s="151" t="s">
        <v>134</v>
      </c>
      <c r="W104" s="151" t="s">
        <v>243</v>
      </c>
      <c r="X104" s="150">
        <v>8</v>
      </c>
      <c r="Y104" s="150">
        <v>0</v>
      </c>
      <c r="Z104" s="176">
        <v>16</v>
      </c>
      <c r="AA104" s="176"/>
      <c r="AB104" s="176"/>
      <c r="AC104" s="150" t="s">
        <v>252</v>
      </c>
      <c r="AD104" s="152">
        <v>148.4</v>
      </c>
      <c r="AE104" s="278"/>
      <c r="AF104" s="279"/>
      <c r="AG104" s="279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80"/>
      <c r="AR104" s="281">
        <f>AD104*AE104+AD104*AF104+AD104*AG104+AD104*AH104+AD104*AI104+AD104*AJ104+AD104*AK104+AD104*AM104+AD104*AN104+AD104*AO104+AD104*AP104+AD104*AQ104+AD104*AL104</f>
        <v>0</v>
      </c>
      <c r="AS104" s="282" t="str">
        <f>IF(SUM(AE104:AQ104)&gt;0,"Yes","No")</f>
        <v>No</v>
      </c>
      <c r="AT104" s="283" t="str">
        <f t="shared" si="140"/>
        <v>No</v>
      </c>
      <c r="AW104" s="9">
        <f t="shared" si="141"/>
        <v>8</v>
      </c>
      <c r="AX104" s="9">
        <v>50</v>
      </c>
      <c r="AY104" s="9">
        <v>200</v>
      </c>
      <c r="AZ104" s="9">
        <v>20</v>
      </c>
      <c r="BA104" s="9">
        <f t="shared" si="143"/>
        <v>0</v>
      </c>
      <c r="BB104" s="9">
        <v>0.15</v>
      </c>
      <c r="BD104" s="237">
        <v>8</v>
      </c>
      <c r="BE104" s="238">
        <f>BD104*SUM(AE104:AQ104)</f>
        <v>0</v>
      </c>
    </row>
    <row r="105" spans="1:57" s="217" customFormat="1" ht="100" customHeight="1">
      <c r="A105" s="9"/>
      <c r="B105" s="230"/>
      <c r="D105" s="295" t="s">
        <v>396</v>
      </c>
      <c r="E105" s="163">
        <v>1</v>
      </c>
      <c r="F105" s="163">
        <f t="shared" si="126"/>
        <v>0</v>
      </c>
      <c r="G105" s="163">
        <f t="shared" si="127"/>
        <v>0</v>
      </c>
      <c r="H105" s="163">
        <f t="shared" si="128"/>
        <v>0</v>
      </c>
      <c r="I105" s="163">
        <f t="shared" si="129"/>
        <v>0</v>
      </c>
      <c r="J105" s="163">
        <f t="shared" si="130"/>
        <v>0</v>
      </c>
      <c r="K105" s="163">
        <f t="shared" si="131"/>
        <v>0</v>
      </c>
      <c r="L105" s="163">
        <f t="shared" si="132"/>
        <v>0</v>
      </c>
      <c r="M105" s="163">
        <f t="shared" si="133"/>
        <v>0</v>
      </c>
      <c r="N105" s="163">
        <f t="shared" si="142"/>
        <v>0</v>
      </c>
      <c r="O105" s="163">
        <f t="shared" si="134"/>
        <v>0</v>
      </c>
      <c r="P105" s="163">
        <f t="shared" si="135"/>
        <v>0</v>
      </c>
      <c r="Q105" s="163">
        <f t="shared" si="136"/>
        <v>0</v>
      </c>
      <c r="R105" s="163">
        <f t="shared" si="137"/>
        <v>0</v>
      </c>
      <c r="S105" s="163">
        <f t="shared" si="138"/>
        <v>0</v>
      </c>
      <c r="T105" s="163">
        <v>10</v>
      </c>
      <c r="U105" s="164" t="s">
        <v>269</v>
      </c>
      <c r="V105" s="165" t="s">
        <v>222</v>
      </c>
      <c r="W105" s="165" t="s">
        <v>243</v>
      </c>
      <c r="X105" s="164">
        <v>10</v>
      </c>
      <c r="Y105" s="164">
        <v>0</v>
      </c>
      <c r="Z105" s="176">
        <v>24</v>
      </c>
      <c r="AA105" s="176"/>
      <c r="AB105" s="176"/>
      <c r="AC105" s="164" t="s">
        <v>252</v>
      </c>
      <c r="AD105" s="166">
        <v>196.10000000000002</v>
      </c>
      <c r="AE105" s="239"/>
      <c r="AF105" s="284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1"/>
      <c r="AR105" s="242">
        <f t="shared" si="121"/>
        <v>0</v>
      </c>
      <c r="AS105" s="243" t="str">
        <f t="shared" si="139"/>
        <v>No</v>
      </c>
      <c r="AT105" s="244" t="str">
        <f t="shared" si="140"/>
        <v>No</v>
      </c>
      <c r="AU105" s="9"/>
      <c r="AV105" s="9"/>
      <c r="AW105" s="217">
        <f t="shared" si="141"/>
        <v>10</v>
      </c>
      <c r="AX105" s="217">
        <v>60</v>
      </c>
      <c r="AY105" s="217">
        <v>150</v>
      </c>
      <c r="AZ105" s="217">
        <v>20</v>
      </c>
      <c r="BA105" s="9">
        <f t="shared" si="143"/>
        <v>0</v>
      </c>
      <c r="BB105" s="217">
        <v>0.15</v>
      </c>
      <c r="BD105" s="237">
        <v>10</v>
      </c>
      <c r="BE105" s="238">
        <f t="shared" si="122"/>
        <v>0</v>
      </c>
    </row>
    <row r="106" spans="1:57" s="217" customFormat="1" ht="100" customHeight="1">
      <c r="A106" s="9"/>
      <c r="B106" s="230"/>
      <c r="D106" s="144" t="s">
        <v>397</v>
      </c>
      <c r="E106" s="132">
        <v>4.33</v>
      </c>
      <c r="F106" s="132">
        <f t="shared" si="126"/>
        <v>0</v>
      </c>
      <c r="G106" s="132">
        <f t="shared" si="127"/>
        <v>0</v>
      </c>
      <c r="H106" s="132">
        <f t="shared" si="128"/>
        <v>0</v>
      </c>
      <c r="I106" s="132">
        <f t="shared" si="129"/>
        <v>0</v>
      </c>
      <c r="J106" s="132">
        <f t="shared" si="130"/>
        <v>0</v>
      </c>
      <c r="K106" s="132">
        <f t="shared" si="131"/>
        <v>0</v>
      </c>
      <c r="L106" s="132">
        <f t="shared" si="132"/>
        <v>0</v>
      </c>
      <c r="M106" s="132">
        <f t="shared" si="133"/>
        <v>0</v>
      </c>
      <c r="N106" s="132">
        <f t="shared" si="142"/>
        <v>0</v>
      </c>
      <c r="O106" s="132">
        <f t="shared" si="134"/>
        <v>0</v>
      </c>
      <c r="P106" s="132">
        <f t="shared" si="135"/>
        <v>0</v>
      </c>
      <c r="Q106" s="132">
        <f t="shared" si="136"/>
        <v>0</v>
      </c>
      <c r="R106" s="132">
        <f t="shared" si="137"/>
        <v>0</v>
      </c>
      <c r="S106" s="132">
        <f t="shared" si="138"/>
        <v>0</v>
      </c>
      <c r="T106" s="132">
        <v>3</v>
      </c>
      <c r="U106" s="133" t="s">
        <v>178</v>
      </c>
      <c r="V106" s="134" t="s">
        <v>221</v>
      </c>
      <c r="W106" s="134" t="s">
        <v>243</v>
      </c>
      <c r="X106" s="133">
        <v>3</v>
      </c>
      <c r="Y106" s="133">
        <v>0</v>
      </c>
      <c r="Z106" s="176">
        <v>15</v>
      </c>
      <c r="AA106" s="176"/>
      <c r="AB106" s="176"/>
      <c r="AC106" s="133" t="s">
        <v>252</v>
      </c>
      <c r="AD106" s="136">
        <v>159</v>
      </c>
      <c r="AE106" s="231"/>
      <c r="AF106" s="232"/>
      <c r="AG106" s="233"/>
      <c r="AH106" s="233"/>
      <c r="AI106" s="233"/>
      <c r="AJ106" s="233"/>
      <c r="AK106" s="233"/>
      <c r="AL106" s="233"/>
      <c r="AM106" s="233"/>
      <c r="AN106" s="233"/>
      <c r="AO106" s="233"/>
      <c r="AP106" s="233"/>
      <c r="AQ106" s="234"/>
      <c r="AR106" s="235">
        <f>AD106*AE106+AD106*AF106+AD106*AG106+AD106*AH106+AD106*AI106+AD106*AJ106+AD106*AK106+AD106*AM106+AD106*AN106+AD106*AO106+AD106*AP106+AD106*AQ106+AD106*AL106</f>
        <v>0</v>
      </c>
      <c r="AS106" s="218" t="str">
        <f>IF(SUM(AE106:AQ106)&gt;0,"Yes","No")</f>
        <v>No</v>
      </c>
      <c r="AT106" s="236" t="str">
        <f t="shared" si="140"/>
        <v>No</v>
      </c>
      <c r="AU106" s="9"/>
      <c r="AV106" s="9"/>
      <c r="AW106" s="217">
        <f t="shared" si="141"/>
        <v>3</v>
      </c>
      <c r="BA106" s="9">
        <f t="shared" si="143"/>
        <v>0</v>
      </c>
      <c r="BD106" s="237">
        <v>3</v>
      </c>
      <c r="BE106" s="238">
        <f>BD106*SUM(AE106:AQ106)</f>
        <v>0</v>
      </c>
    </row>
    <row r="107" spans="1:57" s="9" customFormat="1" ht="100" customHeight="1" thickBot="1">
      <c r="B107" s="267"/>
      <c r="C107" s="285"/>
      <c r="D107" s="296" t="s">
        <v>398</v>
      </c>
      <c r="E107" s="167">
        <v>4.9000000000000004</v>
      </c>
      <c r="F107" s="167">
        <f t="shared" si="126"/>
        <v>0</v>
      </c>
      <c r="G107" s="167">
        <f t="shared" si="127"/>
        <v>0</v>
      </c>
      <c r="H107" s="167">
        <f t="shared" si="128"/>
        <v>0</v>
      </c>
      <c r="I107" s="167">
        <f t="shared" si="129"/>
        <v>0</v>
      </c>
      <c r="J107" s="167">
        <f t="shared" si="130"/>
        <v>0</v>
      </c>
      <c r="K107" s="167">
        <f t="shared" si="131"/>
        <v>0</v>
      </c>
      <c r="L107" s="167">
        <f t="shared" si="132"/>
        <v>0</v>
      </c>
      <c r="M107" s="167">
        <f t="shared" si="133"/>
        <v>0</v>
      </c>
      <c r="N107" s="167">
        <f t="shared" si="142"/>
        <v>0</v>
      </c>
      <c r="O107" s="167">
        <f t="shared" si="134"/>
        <v>0</v>
      </c>
      <c r="P107" s="167">
        <f t="shared" si="135"/>
        <v>0</v>
      </c>
      <c r="Q107" s="167">
        <f t="shared" si="136"/>
        <v>0</v>
      </c>
      <c r="R107" s="167">
        <f t="shared" si="137"/>
        <v>0</v>
      </c>
      <c r="S107" s="167">
        <f t="shared" si="138"/>
        <v>0</v>
      </c>
      <c r="T107" s="167">
        <v>2</v>
      </c>
      <c r="U107" s="168" t="s">
        <v>179</v>
      </c>
      <c r="V107" s="169" t="s">
        <v>131</v>
      </c>
      <c r="W107" s="169" t="s">
        <v>243</v>
      </c>
      <c r="X107" s="168">
        <v>2</v>
      </c>
      <c r="Y107" s="168">
        <v>0</v>
      </c>
      <c r="Z107" s="177">
        <v>13</v>
      </c>
      <c r="AA107" s="177"/>
      <c r="AB107" s="177"/>
      <c r="AC107" s="168" t="s">
        <v>252</v>
      </c>
      <c r="AD107" s="170">
        <v>127.2</v>
      </c>
      <c r="AE107" s="246"/>
      <c r="AF107" s="247"/>
      <c r="AG107" s="247"/>
      <c r="AH107" s="247"/>
      <c r="AI107" s="247"/>
      <c r="AJ107" s="247"/>
      <c r="AK107" s="247"/>
      <c r="AL107" s="247"/>
      <c r="AM107" s="247"/>
      <c r="AN107" s="247"/>
      <c r="AO107" s="247"/>
      <c r="AP107" s="247"/>
      <c r="AQ107" s="248"/>
      <c r="AR107" s="249">
        <f>AD107*AE107+AD107*AF107+AD107*AG107+AD107*AH107+AD107*AI107+AD107*AJ107+AD107*AK107+AD107*AM107+AD107*AN107+AD107*AO107+AD107*AP107+AD107*AQ107+AD107*AL107</f>
        <v>0</v>
      </c>
      <c r="AS107" s="250" t="str">
        <f>IF(SUM(AE107:AQ107)&gt;0,"Yes","No")</f>
        <v>No</v>
      </c>
      <c r="AT107" s="251" t="str">
        <f t="shared" si="140"/>
        <v>No</v>
      </c>
      <c r="AW107" s="9">
        <f t="shared" si="141"/>
        <v>2</v>
      </c>
      <c r="BA107" s="9">
        <f t="shared" si="143"/>
        <v>0</v>
      </c>
      <c r="BD107" s="237">
        <v>2</v>
      </c>
      <c r="BE107" s="238">
        <f>BD107*SUM(AE107:AQ107)</f>
        <v>0</v>
      </c>
    </row>
    <row r="108" spans="1:57" s="217" customFormat="1" ht="50.15" customHeight="1" thickBot="1">
      <c r="A108" s="9"/>
      <c r="B108" s="203"/>
      <c r="C108" s="215"/>
      <c r="D108" s="144"/>
      <c r="E108" s="145"/>
      <c r="F108" s="145"/>
      <c r="G108" s="132"/>
      <c r="H108" s="132"/>
      <c r="I108" s="132"/>
      <c r="J108" s="132"/>
      <c r="K108" s="132"/>
      <c r="L108" s="132"/>
      <c r="M108" s="132"/>
      <c r="N108" s="132">
        <f t="shared" si="142"/>
        <v>0</v>
      </c>
      <c r="O108" s="132"/>
      <c r="P108" s="132"/>
      <c r="Q108" s="132"/>
      <c r="R108" s="132"/>
      <c r="S108" s="132"/>
      <c r="T108" s="145"/>
      <c r="U108" s="148"/>
      <c r="V108" s="146"/>
      <c r="W108" s="146"/>
      <c r="X108" s="148"/>
      <c r="Y108" s="147"/>
      <c r="Z108" s="286"/>
      <c r="AA108" s="286"/>
      <c r="AB108" s="286"/>
      <c r="AC108" s="147"/>
      <c r="AD108" s="157" t="s">
        <v>270</v>
      </c>
      <c r="AE108" s="266"/>
      <c r="AQ108" s="9"/>
      <c r="AR108" s="218"/>
      <c r="AS108" s="218"/>
      <c r="AT108" s="219"/>
      <c r="AU108" s="9"/>
      <c r="AV108" s="9"/>
      <c r="AW108" s="217">
        <f t="shared" si="141"/>
        <v>0</v>
      </c>
      <c r="BA108" s="9">
        <f t="shared" si="143"/>
        <v>0</v>
      </c>
    </row>
    <row r="109" spans="1:57" s="9" customFormat="1" ht="100" customHeight="1">
      <c r="A109" s="125"/>
      <c r="B109" s="268"/>
      <c r="C109" s="221"/>
      <c r="D109" s="294" t="s">
        <v>399</v>
      </c>
      <c r="E109" s="159">
        <v>12</v>
      </c>
      <c r="F109" s="159">
        <f t="shared" ref="F109:F126" si="144">SUM(AE109:AQ109)*E109</f>
        <v>0</v>
      </c>
      <c r="G109" s="159">
        <f t="shared" ref="G109:G126" si="145">AE109*X109</f>
        <v>0</v>
      </c>
      <c r="H109" s="159">
        <f t="shared" ref="H109:H126" si="146">AF109*X109</f>
        <v>0</v>
      </c>
      <c r="I109" s="159">
        <f t="shared" ref="I109:I126" si="147">AG109*X109</f>
        <v>0</v>
      </c>
      <c r="J109" s="159">
        <f t="shared" ref="J109:J126" si="148">AH109*X109</f>
        <v>0</v>
      </c>
      <c r="K109" s="159">
        <f t="shared" ref="K109:K126" si="149">AI109*X109</f>
        <v>0</v>
      </c>
      <c r="L109" s="159">
        <f t="shared" ref="L109:L126" si="150">AJ109*X109</f>
        <v>0</v>
      </c>
      <c r="M109" s="159">
        <f t="shared" ref="M109:M126" si="151">AK109*X109</f>
        <v>0</v>
      </c>
      <c r="N109" s="159">
        <f t="shared" si="142"/>
        <v>0</v>
      </c>
      <c r="O109" s="159">
        <f t="shared" ref="O109:O126" si="152">AM109*X109</f>
        <v>0</v>
      </c>
      <c r="P109" s="159">
        <f t="shared" ref="P109:P126" si="153">AN109*X109</f>
        <v>0</v>
      </c>
      <c r="Q109" s="159">
        <f t="shared" ref="Q109:Q126" si="154">AO109*X109</f>
        <v>0</v>
      </c>
      <c r="R109" s="159">
        <f t="shared" ref="R109:R126" si="155">AP109*X109</f>
        <v>0</v>
      </c>
      <c r="S109" s="159">
        <f t="shared" ref="S109:S126" si="156">AQ109*X109</f>
        <v>0</v>
      </c>
      <c r="T109" s="159">
        <v>5</v>
      </c>
      <c r="U109" s="160" t="s">
        <v>259</v>
      </c>
      <c r="V109" s="161" t="s">
        <v>220</v>
      </c>
      <c r="W109" s="161"/>
      <c r="X109" s="160">
        <v>5</v>
      </c>
      <c r="Y109" s="160">
        <v>10</v>
      </c>
      <c r="Z109" s="175"/>
      <c r="AA109" s="175">
        <v>20</v>
      </c>
      <c r="AB109" s="175"/>
      <c r="AC109" s="160" t="s">
        <v>252</v>
      </c>
      <c r="AD109" s="166">
        <v>265</v>
      </c>
      <c r="AE109" s="222"/>
      <c r="AF109" s="223"/>
      <c r="AG109" s="223"/>
      <c r="AH109" s="223"/>
      <c r="AI109" s="223"/>
      <c r="AJ109" s="223"/>
      <c r="AK109" s="223"/>
      <c r="AL109" s="223"/>
      <c r="AM109" s="223"/>
      <c r="AN109" s="223"/>
      <c r="AO109" s="223"/>
      <c r="AP109" s="223"/>
      <c r="AQ109" s="224"/>
      <c r="AR109" s="225">
        <f t="shared" si="121"/>
        <v>0</v>
      </c>
      <c r="AS109" s="226" t="str">
        <f t="shared" si="139"/>
        <v>No</v>
      </c>
      <c r="AT109" s="227" t="str">
        <f t="shared" ref="AT109:AT126" si="157">IF(B109="New","Yes","No")</f>
        <v>No</v>
      </c>
      <c r="AU109" s="9">
        <f>X109</f>
        <v>5</v>
      </c>
      <c r="AX109" s="9">
        <v>250</v>
      </c>
      <c r="AY109" s="9">
        <v>400</v>
      </c>
      <c r="AZ109" s="9">
        <v>30</v>
      </c>
      <c r="BA109" s="9">
        <f t="shared" si="143"/>
        <v>0</v>
      </c>
      <c r="BB109" s="9">
        <v>0.63890000000000002</v>
      </c>
      <c r="BD109" s="237">
        <v>5</v>
      </c>
      <c r="BE109" s="238">
        <f t="shared" si="122"/>
        <v>0</v>
      </c>
    </row>
    <row r="110" spans="1:57" s="217" customFormat="1" ht="100" customHeight="1">
      <c r="B110" s="230"/>
      <c r="C110" s="9"/>
      <c r="D110" s="299" t="s">
        <v>400</v>
      </c>
      <c r="E110" s="132">
        <v>12</v>
      </c>
      <c r="F110" s="132">
        <f t="shared" si="144"/>
        <v>0</v>
      </c>
      <c r="G110" s="132">
        <f t="shared" si="145"/>
        <v>0</v>
      </c>
      <c r="H110" s="132">
        <f t="shared" si="146"/>
        <v>0</v>
      </c>
      <c r="I110" s="132">
        <f t="shared" si="147"/>
        <v>0</v>
      </c>
      <c r="J110" s="132">
        <f t="shared" si="148"/>
        <v>0</v>
      </c>
      <c r="K110" s="132">
        <f t="shared" si="149"/>
        <v>0</v>
      </c>
      <c r="L110" s="132">
        <f t="shared" si="150"/>
        <v>0</v>
      </c>
      <c r="M110" s="132">
        <f t="shared" si="151"/>
        <v>0</v>
      </c>
      <c r="N110" s="132">
        <f t="shared" si="142"/>
        <v>0</v>
      </c>
      <c r="O110" s="132">
        <f t="shared" si="152"/>
        <v>0</v>
      </c>
      <c r="P110" s="132">
        <f t="shared" si="153"/>
        <v>0</v>
      </c>
      <c r="Q110" s="132">
        <f t="shared" si="154"/>
        <v>0</v>
      </c>
      <c r="R110" s="132">
        <f t="shared" si="155"/>
        <v>0</v>
      </c>
      <c r="S110" s="132">
        <f t="shared" si="156"/>
        <v>0</v>
      </c>
      <c r="T110" s="132">
        <v>4</v>
      </c>
      <c r="U110" s="133" t="s">
        <v>177</v>
      </c>
      <c r="V110" s="134" t="s">
        <v>219</v>
      </c>
      <c r="W110" s="134"/>
      <c r="X110" s="133">
        <v>4</v>
      </c>
      <c r="Y110" s="133">
        <v>8</v>
      </c>
      <c r="Z110" s="176"/>
      <c r="AA110" s="176">
        <v>32</v>
      </c>
      <c r="AB110" s="176"/>
      <c r="AC110" s="133" t="s">
        <v>252</v>
      </c>
      <c r="AD110" s="136">
        <v>265</v>
      </c>
      <c r="AE110" s="231"/>
      <c r="AF110" s="232"/>
      <c r="AG110" s="233"/>
      <c r="AH110" s="233"/>
      <c r="AI110" s="233"/>
      <c r="AJ110" s="233"/>
      <c r="AK110" s="233"/>
      <c r="AL110" s="233"/>
      <c r="AM110" s="233"/>
      <c r="AN110" s="233"/>
      <c r="AO110" s="233"/>
      <c r="AP110" s="233"/>
      <c r="AQ110" s="234"/>
      <c r="AR110" s="235">
        <f t="shared" si="121"/>
        <v>0</v>
      </c>
      <c r="AS110" s="218" t="str">
        <f t="shared" si="139"/>
        <v>No</v>
      </c>
      <c r="AT110" s="236" t="str">
        <f t="shared" si="157"/>
        <v>No</v>
      </c>
      <c r="AU110" s="9">
        <f>X110</f>
        <v>4</v>
      </c>
      <c r="AV110" s="9"/>
      <c r="AX110" s="217">
        <v>250</v>
      </c>
      <c r="AY110" s="217">
        <v>400</v>
      </c>
      <c r="AZ110" s="217">
        <v>40</v>
      </c>
      <c r="BA110" s="9">
        <f t="shared" si="143"/>
        <v>0</v>
      </c>
      <c r="BB110" s="217">
        <v>0.90944000000000003</v>
      </c>
      <c r="BD110" s="237">
        <v>4</v>
      </c>
      <c r="BE110" s="238">
        <f t="shared" si="122"/>
        <v>0</v>
      </c>
    </row>
    <row r="111" spans="1:57" s="9" customFormat="1" ht="100" customHeight="1">
      <c r="A111" s="217"/>
      <c r="B111" s="258"/>
      <c r="D111" s="295" t="s">
        <v>401</v>
      </c>
      <c r="E111" s="163">
        <v>14</v>
      </c>
      <c r="F111" s="163">
        <f t="shared" si="144"/>
        <v>0</v>
      </c>
      <c r="G111" s="163">
        <f t="shared" si="145"/>
        <v>0</v>
      </c>
      <c r="H111" s="163">
        <f t="shared" si="146"/>
        <v>0</v>
      </c>
      <c r="I111" s="163">
        <f t="shared" si="147"/>
        <v>0</v>
      </c>
      <c r="J111" s="163">
        <f t="shared" si="148"/>
        <v>0</v>
      </c>
      <c r="K111" s="163">
        <f t="shared" si="149"/>
        <v>0</v>
      </c>
      <c r="L111" s="163">
        <f t="shared" si="150"/>
        <v>0</v>
      </c>
      <c r="M111" s="163">
        <f t="shared" si="151"/>
        <v>0</v>
      </c>
      <c r="N111" s="163">
        <f t="shared" si="142"/>
        <v>0</v>
      </c>
      <c r="O111" s="163">
        <f t="shared" si="152"/>
        <v>0</v>
      </c>
      <c r="P111" s="163">
        <f t="shared" si="153"/>
        <v>0</v>
      </c>
      <c r="Q111" s="163">
        <f t="shared" si="154"/>
        <v>0</v>
      </c>
      <c r="R111" s="163">
        <f t="shared" si="155"/>
        <v>0</v>
      </c>
      <c r="S111" s="163">
        <f t="shared" si="156"/>
        <v>0</v>
      </c>
      <c r="T111" s="163">
        <v>3</v>
      </c>
      <c r="U111" s="164" t="s">
        <v>177</v>
      </c>
      <c r="V111" s="165" t="s">
        <v>218</v>
      </c>
      <c r="W111" s="165"/>
      <c r="X111" s="164">
        <v>3</v>
      </c>
      <c r="Y111" s="164">
        <v>6</v>
      </c>
      <c r="Z111" s="176"/>
      <c r="AA111" s="176">
        <v>24</v>
      </c>
      <c r="AB111" s="176"/>
      <c r="AC111" s="164" t="s">
        <v>252</v>
      </c>
      <c r="AD111" s="166">
        <v>265</v>
      </c>
      <c r="AE111" s="239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1"/>
      <c r="AR111" s="242">
        <f t="shared" si="121"/>
        <v>0</v>
      </c>
      <c r="AS111" s="243" t="str">
        <f t="shared" si="139"/>
        <v>No</v>
      </c>
      <c r="AT111" s="244" t="str">
        <f t="shared" si="157"/>
        <v>No</v>
      </c>
      <c r="AU111" s="9">
        <f>X111</f>
        <v>3</v>
      </c>
      <c r="AX111" s="9">
        <v>300</v>
      </c>
      <c r="AY111" s="9">
        <v>400</v>
      </c>
      <c r="AZ111" s="9">
        <v>40</v>
      </c>
      <c r="BA111" s="9">
        <f t="shared" si="143"/>
        <v>0</v>
      </c>
      <c r="BB111" s="9">
        <v>1.0660799999999999</v>
      </c>
      <c r="BD111" s="237">
        <v>3</v>
      </c>
      <c r="BE111" s="238">
        <f t="shared" si="122"/>
        <v>0</v>
      </c>
    </row>
    <row r="112" spans="1:57" s="217" customFormat="1" ht="100" customHeight="1">
      <c r="B112" s="230"/>
      <c r="C112" s="9"/>
      <c r="D112" s="144" t="s">
        <v>402</v>
      </c>
      <c r="E112" s="132">
        <v>16</v>
      </c>
      <c r="F112" s="132">
        <f t="shared" si="144"/>
        <v>0</v>
      </c>
      <c r="G112" s="132">
        <f t="shared" si="145"/>
        <v>0</v>
      </c>
      <c r="H112" s="132">
        <f t="shared" si="146"/>
        <v>0</v>
      </c>
      <c r="I112" s="132">
        <f t="shared" si="147"/>
        <v>0</v>
      </c>
      <c r="J112" s="132">
        <f t="shared" si="148"/>
        <v>0</v>
      </c>
      <c r="K112" s="132">
        <f t="shared" si="149"/>
        <v>0</v>
      </c>
      <c r="L112" s="132">
        <f t="shared" si="150"/>
        <v>0</v>
      </c>
      <c r="M112" s="132">
        <f t="shared" si="151"/>
        <v>0</v>
      </c>
      <c r="N112" s="132">
        <f t="shared" si="142"/>
        <v>0</v>
      </c>
      <c r="O112" s="132">
        <f t="shared" si="152"/>
        <v>0</v>
      </c>
      <c r="P112" s="132">
        <f t="shared" si="153"/>
        <v>0</v>
      </c>
      <c r="Q112" s="132">
        <f t="shared" si="154"/>
        <v>0</v>
      </c>
      <c r="R112" s="132">
        <f t="shared" si="155"/>
        <v>0</v>
      </c>
      <c r="S112" s="132">
        <f t="shared" si="156"/>
        <v>0</v>
      </c>
      <c r="T112" s="132">
        <v>2</v>
      </c>
      <c r="U112" s="133" t="s">
        <v>178</v>
      </c>
      <c r="V112" s="134" t="s">
        <v>217</v>
      </c>
      <c r="W112" s="134"/>
      <c r="X112" s="133">
        <v>2</v>
      </c>
      <c r="Y112" s="133">
        <v>12</v>
      </c>
      <c r="Z112" s="176"/>
      <c r="AA112" s="176">
        <v>24</v>
      </c>
      <c r="AB112" s="176"/>
      <c r="AC112" s="133" t="s">
        <v>252</v>
      </c>
      <c r="AD112" s="136">
        <v>275.60000000000002</v>
      </c>
      <c r="AE112" s="231"/>
      <c r="AF112" s="232"/>
      <c r="AG112" s="233"/>
      <c r="AH112" s="233"/>
      <c r="AI112" s="233"/>
      <c r="AJ112" s="233"/>
      <c r="AK112" s="233"/>
      <c r="AL112" s="233"/>
      <c r="AM112" s="233"/>
      <c r="AN112" s="233"/>
      <c r="AO112" s="233"/>
      <c r="AP112" s="233"/>
      <c r="AQ112" s="234"/>
      <c r="AR112" s="235">
        <f t="shared" si="121"/>
        <v>0</v>
      </c>
      <c r="AS112" s="218" t="str">
        <f t="shared" si="139"/>
        <v>No</v>
      </c>
      <c r="AT112" s="236" t="str">
        <f t="shared" si="157"/>
        <v>No</v>
      </c>
      <c r="AU112" s="9"/>
      <c r="AV112" s="9">
        <f>X112</f>
        <v>2</v>
      </c>
      <c r="AX112" s="217">
        <v>300</v>
      </c>
      <c r="AY112" s="217">
        <v>500</v>
      </c>
      <c r="AZ112" s="217">
        <v>50</v>
      </c>
      <c r="BA112" s="9">
        <f t="shared" si="143"/>
        <v>0</v>
      </c>
      <c r="BB112" s="217">
        <v>1.4107400000000001</v>
      </c>
      <c r="BD112" s="237">
        <v>2</v>
      </c>
      <c r="BE112" s="238">
        <f t="shared" si="122"/>
        <v>0</v>
      </c>
    </row>
    <row r="113" spans="1:57" s="9" customFormat="1" ht="100" customHeight="1">
      <c r="B113" s="258"/>
      <c r="D113" s="295" t="s">
        <v>403</v>
      </c>
      <c r="E113" s="163">
        <v>14</v>
      </c>
      <c r="F113" s="163">
        <f t="shared" si="144"/>
        <v>0</v>
      </c>
      <c r="G113" s="163">
        <f t="shared" si="145"/>
        <v>0</v>
      </c>
      <c r="H113" s="163">
        <f t="shared" si="146"/>
        <v>0</v>
      </c>
      <c r="I113" s="163">
        <f t="shared" si="147"/>
        <v>0</v>
      </c>
      <c r="J113" s="163">
        <f t="shared" si="148"/>
        <v>0</v>
      </c>
      <c r="K113" s="163">
        <f t="shared" si="149"/>
        <v>0</v>
      </c>
      <c r="L113" s="163">
        <f t="shared" si="150"/>
        <v>0</v>
      </c>
      <c r="M113" s="163">
        <f t="shared" si="151"/>
        <v>0</v>
      </c>
      <c r="N113" s="163">
        <f t="shared" si="142"/>
        <v>0</v>
      </c>
      <c r="O113" s="163">
        <f t="shared" si="152"/>
        <v>0</v>
      </c>
      <c r="P113" s="163">
        <f t="shared" si="153"/>
        <v>0</v>
      </c>
      <c r="Q113" s="163">
        <f t="shared" si="154"/>
        <v>0</v>
      </c>
      <c r="R113" s="163">
        <f t="shared" si="155"/>
        <v>0</v>
      </c>
      <c r="S113" s="163">
        <f t="shared" si="156"/>
        <v>0</v>
      </c>
      <c r="T113" s="163">
        <v>1</v>
      </c>
      <c r="U113" s="164" t="s">
        <v>179</v>
      </c>
      <c r="V113" s="165" t="s">
        <v>139</v>
      </c>
      <c r="W113" s="165"/>
      <c r="X113" s="164">
        <v>1</v>
      </c>
      <c r="Y113" s="164">
        <v>6</v>
      </c>
      <c r="Z113" s="176"/>
      <c r="AA113" s="176">
        <v>16</v>
      </c>
      <c r="AB113" s="176"/>
      <c r="AC113" s="164" t="s">
        <v>252</v>
      </c>
      <c r="AD113" s="166">
        <v>275.60000000000002</v>
      </c>
      <c r="AE113" s="239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1"/>
      <c r="AR113" s="242">
        <f t="shared" si="121"/>
        <v>0</v>
      </c>
      <c r="AS113" s="243" t="str">
        <f t="shared" si="139"/>
        <v>No</v>
      </c>
      <c r="AT113" s="244" t="str">
        <f t="shared" si="157"/>
        <v>No</v>
      </c>
      <c r="AV113" s="9">
        <f>X113</f>
        <v>1</v>
      </c>
      <c r="AX113" s="9">
        <v>300</v>
      </c>
      <c r="AY113" s="9">
        <v>500</v>
      </c>
      <c r="AZ113" s="9">
        <v>60</v>
      </c>
      <c r="BA113" s="9">
        <f t="shared" si="143"/>
        <v>0</v>
      </c>
      <c r="BB113" s="9">
        <v>1.1527400000000001</v>
      </c>
      <c r="BD113" s="237">
        <v>1</v>
      </c>
      <c r="BE113" s="238">
        <f t="shared" si="122"/>
        <v>0</v>
      </c>
    </row>
    <row r="114" spans="1:57" s="217" customFormat="1" ht="100" customHeight="1">
      <c r="A114" s="9"/>
      <c r="B114" s="230"/>
      <c r="C114" s="9"/>
      <c r="D114" s="144" t="s">
        <v>404</v>
      </c>
      <c r="E114" s="132">
        <v>18</v>
      </c>
      <c r="F114" s="132">
        <f t="shared" si="144"/>
        <v>0</v>
      </c>
      <c r="G114" s="132">
        <f t="shared" si="145"/>
        <v>0</v>
      </c>
      <c r="H114" s="132">
        <f t="shared" si="146"/>
        <v>0</v>
      </c>
      <c r="I114" s="132">
        <f t="shared" si="147"/>
        <v>0</v>
      </c>
      <c r="J114" s="132">
        <f t="shared" si="148"/>
        <v>0</v>
      </c>
      <c r="K114" s="132">
        <f t="shared" si="149"/>
        <v>0</v>
      </c>
      <c r="L114" s="132">
        <f t="shared" si="150"/>
        <v>0</v>
      </c>
      <c r="M114" s="132">
        <f t="shared" si="151"/>
        <v>0</v>
      </c>
      <c r="N114" s="132">
        <f t="shared" si="142"/>
        <v>0</v>
      </c>
      <c r="O114" s="132">
        <f t="shared" si="152"/>
        <v>0</v>
      </c>
      <c r="P114" s="132">
        <f t="shared" si="153"/>
        <v>0</v>
      </c>
      <c r="Q114" s="132">
        <f t="shared" si="154"/>
        <v>0</v>
      </c>
      <c r="R114" s="132">
        <f t="shared" si="155"/>
        <v>0</v>
      </c>
      <c r="S114" s="132">
        <f t="shared" si="156"/>
        <v>0</v>
      </c>
      <c r="T114" s="132">
        <v>1</v>
      </c>
      <c r="U114" s="133" t="s">
        <v>179</v>
      </c>
      <c r="V114" s="134" t="s">
        <v>140</v>
      </c>
      <c r="W114" s="134"/>
      <c r="X114" s="133">
        <v>1</v>
      </c>
      <c r="Y114" s="133">
        <v>20</v>
      </c>
      <c r="Z114" s="176"/>
      <c r="AA114" s="176">
        <v>16</v>
      </c>
      <c r="AB114" s="176"/>
      <c r="AC114" s="133" t="s">
        <v>252</v>
      </c>
      <c r="AD114" s="136">
        <v>371</v>
      </c>
      <c r="AE114" s="231"/>
      <c r="AF114" s="232"/>
      <c r="AG114" s="233"/>
      <c r="AH114" s="233"/>
      <c r="AI114" s="233"/>
      <c r="AJ114" s="233"/>
      <c r="AK114" s="233"/>
      <c r="AL114" s="233"/>
      <c r="AM114" s="233"/>
      <c r="AN114" s="233"/>
      <c r="AO114" s="233"/>
      <c r="AP114" s="233"/>
      <c r="AQ114" s="234"/>
      <c r="AR114" s="235">
        <f t="shared" si="121"/>
        <v>0</v>
      </c>
      <c r="AS114" s="218" t="str">
        <f t="shared" si="139"/>
        <v>No</v>
      </c>
      <c r="AT114" s="236" t="str">
        <f t="shared" si="157"/>
        <v>No</v>
      </c>
      <c r="AU114" s="9"/>
      <c r="AV114" s="9">
        <f>X114</f>
        <v>1</v>
      </c>
      <c r="AX114" s="217">
        <v>320</v>
      </c>
      <c r="AY114" s="217">
        <v>600</v>
      </c>
      <c r="AZ114" s="217">
        <v>60</v>
      </c>
      <c r="BA114" s="9">
        <f t="shared" si="143"/>
        <v>0</v>
      </c>
      <c r="BB114" s="217">
        <v>2.0502799999999999</v>
      </c>
      <c r="BD114" s="237">
        <v>1</v>
      </c>
      <c r="BE114" s="238">
        <f t="shared" si="122"/>
        <v>0</v>
      </c>
    </row>
    <row r="115" spans="1:57" s="9" customFormat="1" ht="100" customHeight="1">
      <c r="B115" s="258"/>
      <c r="D115" s="295" t="s">
        <v>405</v>
      </c>
      <c r="E115" s="163">
        <v>10.1</v>
      </c>
      <c r="F115" s="163">
        <f t="shared" si="144"/>
        <v>0</v>
      </c>
      <c r="G115" s="163">
        <f t="shared" si="145"/>
        <v>0</v>
      </c>
      <c r="H115" s="163">
        <f t="shared" si="146"/>
        <v>0</v>
      </c>
      <c r="I115" s="163">
        <f t="shared" si="147"/>
        <v>0</v>
      </c>
      <c r="J115" s="163">
        <f t="shared" si="148"/>
        <v>0</v>
      </c>
      <c r="K115" s="163">
        <f t="shared" si="149"/>
        <v>0</v>
      </c>
      <c r="L115" s="163">
        <f t="shared" si="150"/>
        <v>0</v>
      </c>
      <c r="M115" s="163">
        <f t="shared" si="151"/>
        <v>0</v>
      </c>
      <c r="N115" s="163">
        <f t="shared" si="142"/>
        <v>0</v>
      </c>
      <c r="O115" s="163">
        <f t="shared" si="152"/>
        <v>0</v>
      </c>
      <c r="P115" s="163">
        <f t="shared" si="153"/>
        <v>0</v>
      </c>
      <c r="Q115" s="163">
        <f t="shared" si="154"/>
        <v>0</v>
      </c>
      <c r="R115" s="163">
        <f t="shared" si="155"/>
        <v>0</v>
      </c>
      <c r="S115" s="163">
        <f t="shared" si="156"/>
        <v>0</v>
      </c>
      <c r="T115" s="163">
        <v>2</v>
      </c>
      <c r="U115" s="164" t="s">
        <v>177</v>
      </c>
      <c r="V115" s="165" t="s">
        <v>216</v>
      </c>
      <c r="W115" s="165"/>
      <c r="X115" s="164">
        <v>2</v>
      </c>
      <c r="Y115" s="164">
        <v>0</v>
      </c>
      <c r="Z115" s="176"/>
      <c r="AA115" s="176">
        <v>16</v>
      </c>
      <c r="AB115" s="176"/>
      <c r="AC115" s="164" t="s">
        <v>252</v>
      </c>
      <c r="AD115" s="166">
        <v>251.96199999999999</v>
      </c>
      <c r="AE115" s="239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1"/>
      <c r="AR115" s="242">
        <f t="shared" si="121"/>
        <v>0</v>
      </c>
      <c r="AS115" s="243" t="str">
        <f t="shared" si="139"/>
        <v>No</v>
      </c>
      <c r="AT115" s="244" t="str">
        <f t="shared" si="157"/>
        <v>No</v>
      </c>
      <c r="AU115" s="9">
        <v>2</v>
      </c>
      <c r="AX115" s="9">
        <v>300</v>
      </c>
      <c r="AY115" s="9">
        <v>400</v>
      </c>
      <c r="AZ115" s="9">
        <v>40</v>
      </c>
      <c r="BA115" s="9">
        <f t="shared" si="143"/>
        <v>0</v>
      </c>
      <c r="BB115" s="9">
        <v>0.63004000000000004</v>
      </c>
      <c r="BD115" s="237">
        <v>2</v>
      </c>
      <c r="BE115" s="238">
        <f t="shared" si="122"/>
        <v>0</v>
      </c>
    </row>
    <row r="116" spans="1:57" s="217" customFormat="1" ht="100" customHeight="1">
      <c r="A116" s="9"/>
      <c r="B116" s="230"/>
      <c r="C116" s="9"/>
      <c r="D116" s="144" t="s">
        <v>406</v>
      </c>
      <c r="E116" s="132">
        <v>10.7</v>
      </c>
      <c r="F116" s="132">
        <f t="shared" si="144"/>
        <v>0</v>
      </c>
      <c r="G116" s="132">
        <f t="shared" si="145"/>
        <v>0</v>
      </c>
      <c r="H116" s="132">
        <f t="shared" si="146"/>
        <v>0</v>
      </c>
      <c r="I116" s="132">
        <f t="shared" si="147"/>
        <v>0</v>
      </c>
      <c r="J116" s="132">
        <f t="shared" si="148"/>
        <v>0</v>
      </c>
      <c r="K116" s="132">
        <f t="shared" si="149"/>
        <v>0</v>
      </c>
      <c r="L116" s="132">
        <f t="shared" si="150"/>
        <v>0</v>
      </c>
      <c r="M116" s="132">
        <f t="shared" si="151"/>
        <v>0</v>
      </c>
      <c r="N116" s="132">
        <f t="shared" si="142"/>
        <v>0</v>
      </c>
      <c r="O116" s="132">
        <f t="shared" si="152"/>
        <v>0</v>
      </c>
      <c r="P116" s="132">
        <f t="shared" si="153"/>
        <v>0</v>
      </c>
      <c r="Q116" s="132">
        <f t="shared" si="154"/>
        <v>0</v>
      </c>
      <c r="R116" s="132">
        <f t="shared" si="155"/>
        <v>0</v>
      </c>
      <c r="S116" s="132">
        <f t="shared" si="156"/>
        <v>0</v>
      </c>
      <c r="T116" s="132">
        <v>2</v>
      </c>
      <c r="U116" s="133" t="s">
        <v>177</v>
      </c>
      <c r="V116" s="134" t="s">
        <v>215</v>
      </c>
      <c r="W116" s="134"/>
      <c r="X116" s="133">
        <v>2</v>
      </c>
      <c r="Y116" s="133">
        <v>0</v>
      </c>
      <c r="Z116" s="176"/>
      <c r="AA116" s="176">
        <v>16</v>
      </c>
      <c r="AB116" s="176"/>
      <c r="AC116" s="133" t="s">
        <v>252</v>
      </c>
      <c r="AD116" s="136">
        <v>251.96199999999999</v>
      </c>
      <c r="AE116" s="231"/>
      <c r="AF116" s="232"/>
      <c r="AG116" s="233"/>
      <c r="AH116" s="233"/>
      <c r="AI116" s="233"/>
      <c r="AJ116" s="233"/>
      <c r="AK116" s="233"/>
      <c r="AL116" s="233"/>
      <c r="AM116" s="233"/>
      <c r="AN116" s="233"/>
      <c r="AO116" s="233"/>
      <c r="AP116" s="233"/>
      <c r="AQ116" s="234"/>
      <c r="AR116" s="235">
        <f t="shared" si="121"/>
        <v>0</v>
      </c>
      <c r="AS116" s="218" t="str">
        <f t="shared" si="139"/>
        <v>No</v>
      </c>
      <c r="AT116" s="236" t="str">
        <f t="shared" si="157"/>
        <v>No</v>
      </c>
      <c r="AU116" s="9">
        <v>2</v>
      </c>
      <c r="AV116" s="9"/>
      <c r="AX116" s="217">
        <v>200</v>
      </c>
      <c r="AY116" s="217">
        <v>350</v>
      </c>
      <c r="AZ116" s="217">
        <v>40</v>
      </c>
      <c r="BA116" s="9">
        <f t="shared" si="143"/>
        <v>0</v>
      </c>
      <c r="BB116" s="217">
        <v>0.66015000000000001</v>
      </c>
      <c r="BD116" s="237">
        <v>2</v>
      </c>
      <c r="BE116" s="238">
        <f t="shared" si="122"/>
        <v>0</v>
      </c>
    </row>
    <row r="117" spans="1:57" s="9" customFormat="1" ht="100" customHeight="1">
      <c r="B117" s="258"/>
      <c r="D117" s="295" t="s">
        <v>407</v>
      </c>
      <c r="E117" s="163">
        <v>4</v>
      </c>
      <c r="F117" s="163">
        <f t="shared" si="144"/>
        <v>0</v>
      </c>
      <c r="G117" s="163">
        <f t="shared" si="145"/>
        <v>0</v>
      </c>
      <c r="H117" s="163">
        <f t="shared" si="146"/>
        <v>0</v>
      </c>
      <c r="I117" s="163">
        <f t="shared" si="147"/>
        <v>0</v>
      </c>
      <c r="J117" s="163">
        <f t="shared" si="148"/>
        <v>0</v>
      </c>
      <c r="K117" s="163">
        <f t="shared" si="149"/>
        <v>0</v>
      </c>
      <c r="L117" s="163">
        <f t="shared" si="150"/>
        <v>0</v>
      </c>
      <c r="M117" s="163">
        <f t="shared" si="151"/>
        <v>0</v>
      </c>
      <c r="N117" s="163">
        <f t="shared" si="142"/>
        <v>0</v>
      </c>
      <c r="O117" s="163">
        <f t="shared" si="152"/>
        <v>0</v>
      </c>
      <c r="P117" s="163">
        <f t="shared" si="153"/>
        <v>0</v>
      </c>
      <c r="Q117" s="163">
        <f t="shared" si="154"/>
        <v>0</v>
      </c>
      <c r="R117" s="163">
        <f t="shared" si="155"/>
        <v>0</v>
      </c>
      <c r="S117" s="163">
        <f t="shared" si="156"/>
        <v>0</v>
      </c>
      <c r="T117" s="163">
        <v>4</v>
      </c>
      <c r="U117" s="164" t="s">
        <v>271</v>
      </c>
      <c r="V117" s="165" t="s">
        <v>214</v>
      </c>
      <c r="W117" s="165"/>
      <c r="X117" s="164">
        <v>4</v>
      </c>
      <c r="Y117" s="164">
        <v>0</v>
      </c>
      <c r="Z117" s="176"/>
      <c r="AA117" s="176">
        <v>24</v>
      </c>
      <c r="AB117" s="176"/>
      <c r="AC117" s="164" t="s">
        <v>252</v>
      </c>
      <c r="AD117" s="166">
        <v>302.10000000000002</v>
      </c>
      <c r="AE117" s="239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1"/>
      <c r="AR117" s="242">
        <f t="shared" si="121"/>
        <v>0</v>
      </c>
      <c r="AS117" s="243" t="str">
        <f t="shared" si="139"/>
        <v>No</v>
      </c>
      <c r="AT117" s="244" t="str">
        <f t="shared" si="157"/>
        <v>No</v>
      </c>
      <c r="AU117" s="9">
        <v>4</v>
      </c>
      <c r="AX117" s="9">
        <v>300</v>
      </c>
      <c r="AY117" s="9">
        <v>350</v>
      </c>
      <c r="AZ117" s="9">
        <v>40</v>
      </c>
      <c r="BA117" s="9">
        <f t="shared" si="143"/>
        <v>0</v>
      </c>
      <c r="BB117" s="9">
        <v>0.45228000000000002</v>
      </c>
      <c r="BD117" s="237">
        <v>4</v>
      </c>
      <c r="BE117" s="238">
        <f t="shared" si="122"/>
        <v>0</v>
      </c>
    </row>
    <row r="118" spans="1:57" s="217" customFormat="1" ht="100" customHeight="1">
      <c r="A118" s="9"/>
      <c r="B118" s="230"/>
      <c r="C118" s="9"/>
      <c r="D118" s="144" t="s">
        <v>408</v>
      </c>
      <c r="E118" s="132">
        <v>12</v>
      </c>
      <c r="F118" s="132">
        <f t="shared" si="144"/>
        <v>0</v>
      </c>
      <c r="G118" s="132">
        <f t="shared" si="145"/>
        <v>0</v>
      </c>
      <c r="H118" s="132">
        <f t="shared" si="146"/>
        <v>0</v>
      </c>
      <c r="I118" s="132">
        <f t="shared" si="147"/>
        <v>0</v>
      </c>
      <c r="J118" s="132">
        <f t="shared" si="148"/>
        <v>0</v>
      </c>
      <c r="K118" s="132">
        <f t="shared" si="149"/>
        <v>0</v>
      </c>
      <c r="L118" s="132">
        <f t="shared" si="150"/>
        <v>0</v>
      </c>
      <c r="M118" s="132">
        <f t="shared" si="151"/>
        <v>0</v>
      </c>
      <c r="N118" s="132">
        <f t="shared" si="142"/>
        <v>0</v>
      </c>
      <c r="O118" s="132">
        <f t="shared" si="152"/>
        <v>0</v>
      </c>
      <c r="P118" s="132">
        <f t="shared" si="153"/>
        <v>0</v>
      </c>
      <c r="Q118" s="132">
        <f t="shared" si="154"/>
        <v>0</v>
      </c>
      <c r="R118" s="132">
        <f t="shared" si="155"/>
        <v>0</v>
      </c>
      <c r="S118" s="132">
        <f t="shared" si="156"/>
        <v>0</v>
      </c>
      <c r="T118" s="132">
        <v>4</v>
      </c>
      <c r="U118" s="133" t="s">
        <v>271</v>
      </c>
      <c r="V118" s="134" t="s">
        <v>213</v>
      </c>
      <c r="W118" s="134"/>
      <c r="X118" s="133">
        <v>4</v>
      </c>
      <c r="Y118" s="133">
        <v>0</v>
      </c>
      <c r="Z118" s="176"/>
      <c r="AA118" s="176">
        <v>28</v>
      </c>
      <c r="AB118" s="176"/>
      <c r="AC118" s="133" t="s">
        <v>252</v>
      </c>
      <c r="AD118" s="136">
        <v>381.6</v>
      </c>
      <c r="AE118" s="231"/>
      <c r="AF118" s="232"/>
      <c r="AG118" s="233"/>
      <c r="AH118" s="233"/>
      <c r="AI118" s="233"/>
      <c r="AJ118" s="233"/>
      <c r="AK118" s="233"/>
      <c r="AL118" s="233"/>
      <c r="AM118" s="233"/>
      <c r="AN118" s="233"/>
      <c r="AO118" s="233"/>
      <c r="AP118" s="233"/>
      <c r="AQ118" s="234"/>
      <c r="AR118" s="235">
        <f t="shared" si="121"/>
        <v>0</v>
      </c>
      <c r="AS118" s="218" t="str">
        <f t="shared" si="139"/>
        <v>No</v>
      </c>
      <c r="AT118" s="236" t="str">
        <f t="shared" si="157"/>
        <v>No</v>
      </c>
      <c r="AU118" s="9">
        <v>4</v>
      </c>
      <c r="AV118" s="9"/>
      <c r="AX118" s="217">
        <v>300</v>
      </c>
      <c r="AY118" s="217">
        <v>400</v>
      </c>
      <c r="AZ118" s="217">
        <v>50</v>
      </c>
      <c r="BA118" s="9">
        <f t="shared" si="143"/>
        <v>0</v>
      </c>
      <c r="BB118" s="217">
        <v>0.88334999999999997</v>
      </c>
      <c r="BD118" s="237">
        <v>4</v>
      </c>
      <c r="BE118" s="238">
        <f t="shared" si="122"/>
        <v>0</v>
      </c>
    </row>
    <row r="119" spans="1:57" s="9" customFormat="1" ht="100" customHeight="1">
      <c r="B119" s="258"/>
      <c r="D119" s="295" t="s">
        <v>409</v>
      </c>
      <c r="E119" s="163">
        <v>12</v>
      </c>
      <c r="F119" s="163">
        <f t="shared" si="144"/>
        <v>0</v>
      </c>
      <c r="G119" s="163">
        <f t="shared" si="145"/>
        <v>0</v>
      </c>
      <c r="H119" s="163">
        <f t="shared" si="146"/>
        <v>0</v>
      </c>
      <c r="I119" s="163">
        <f t="shared" si="147"/>
        <v>0</v>
      </c>
      <c r="J119" s="163">
        <f t="shared" si="148"/>
        <v>0</v>
      </c>
      <c r="K119" s="163">
        <f t="shared" si="149"/>
        <v>0</v>
      </c>
      <c r="L119" s="163">
        <f t="shared" si="150"/>
        <v>0</v>
      </c>
      <c r="M119" s="163">
        <f t="shared" si="151"/>
        <v>0</v>
      </c>
      <c r="N119" s="163">
        <f t="shared" si="142"/>
        <v>0</v>
      </c>
      <c r="O119" s="163">
        <f t="shared" si="152"/>
        <v>0</v>
      </c>
      <c r="P119" s="163">
        <f t="shared" si="153"/>
        <v>0</v>
      </c>
      <c r="Q119" s="163">
        <f t="shared" si="154"/>
        <v>0</v>
      </c>
      <c r="R119" s="163">
        <f t="shared" si="155"/>
        <v>0</v>
      </c>
      <c r="S119" s="163">
        <f t="shared" si="156"/>
        <v>0</v>
      </c>
      <c r="T119" s="163">
        <v>4</v>
      </c>
      <c r="U119" s="164" t="s">
        <v>271</v>
      </c>
      <c r="V119" s="165" t="s">
        <v>212</v>
      </c>
      <c r="W119" s="165"/>
      <c r="X119" s="164">
        <v>4</v>
      </c>
      <c r="Y119" s="164">
        <v>0</v>
      </c>
      <c r="Z119" s="176"/>
      <c r="AA119" s="176">
        <v>28</v>
      </c>
      <c r="AB119" s="176"/>
      <c r="AC119" s="164" t="s">
        <v>252</v>
      </c>
      <c r="AD119" s="166">
        <v>381.6</v>
      </c>
      <c r="AE119" s="239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1"/>
      <c r="AR119" s="242">
        <f t="shared" si="121"/>
        <v>0</v>
      </c>
      <c r="AS119" s="243" t="str">
        <f t="shared" si="139"/>
        <v>No</v>
      </c>
      <c r="AT119" s="244" t="str">
        <f t="shared" si="157"/>
        <v>No</v>
      </c>
      <c r="AU119" s="9">
        <v>1</v>
      </c>
      <c r="AV119" s="9">
        <v>1</v>
      </c>
      <c r="AX119" s="9">
        <v>300</v>
      </c>
      <c r="AY119" s="9">
        <v>400</v>
      </c>
      <c r="AZ119" s="9">
        <v>50</v>
      </c>
      <c r="BA119" s="9">
        <f t="shared" si="143"/>
        <v>0</v>
      </c>
      <c r="BB119" s="9">
        <v>0.85911999999999999</v>
      </c>
      <c r="BD119" s="237">
        <v>4</v>
      </c>
      <c r="BE119" s="238">
        <f t="shared" si="122"/>
        <v>0</v>
      </c>
    </row>
    <row r="120" spans="1:57" s="217" customFormat="1" ht="100" customHeight="1">
      <c r="A120" s="9"/>
      <c r="B120" s="230"/>
      <c r="C120" s="9"/>
      <c r="D120" s="144" t="s">
        <v>410</v>
      </c>
      <c r="E120" s="132">
        <v>19</v>
      </c>
      <c r="F120" s="132">
        <f t="shared" si="144"/>
        <v>0</v>
      </c>
      <c r="G120" s="132">
        <f t="shared" si="145"/>
        <v>0</v>
      </c>
      <c r="H120" s="132">
        <f t="shared" si="146"/>
        <v>0</v>
      </c>
      <c r="I120" s="132">
        <f t="shared" si="147"/>
        <v>0</v>
      </c>
      <c r="J120" s="132">
        <f t="shared" si="148"/>
        <v>0</v>
      </c>
      <c r="K120" s="132">
        <f t="shared" si="149"/>
        <v>0</v>
      </c>
      <c r="L120" s="132">
        <f t="shared" si="150"/>
        <v>0</v>
      </c>
      <c r="M120" s="132">
        <f t="shared" si="151"/>
        <v>0</v>
      </c>
      <c r="N120" s="132">
        <f t="shared" si="142"/>
        <v>0</v>
      </c>
      <c r="O120" s="132">
        <f t="shared" si="152"/>
        <v>0</v>
      </c>
      <c r="P120" s="132">
        <f t="shared" si="153"/>
        <v>0</v>
      </c>
      <c r="Q120" s="132">
        <f t="shared" si="154"/>
        <v>0</v>
      </c>
      <c r="R120" s="132">
        <f t="shared" si="155"/>
        <v>0</v>
      </c>
      <c r="S120" s="132">
        <f t="shared" si="156"/>
        <v>0</v>
      </c>
      <c r="T120" s="132">
        <v>2</v>
      </c>
      <c r="U120" s="133" t="s">
        <v>285</v>
      </c>
      <c r="V120" s="134" t="s">
        <v>211</v>
      </c>
      <c r="W120" s="134"/>
      <c r="X120" s="133">
        <v>2</v>
      </c>
      <c r="Y120" s="133">
        <v>0</v>
      </c>
      <c r="Z120" s="176"/>
      <c r="AA120" s="176">
        <v>28</v>
      </c>
      <c r="AB120" s="176"/>
      <c r="AC120" s="133" t="s">
        <v>252</v>
      </c>
      <c r="AD120" s="136">
        <v>434.6</v>
      </c>
      <c r="AE120" s="231"/>
      <c r="AF120" s="232"/>
      <c r="AG120" s="233"/>
      <c r="AH120" s="233"/>
      <c r="AI120" s="233"/>
      <c r="AJ120" s="233"/>
      <c r="AK120" s="233"/>
      <c r="AL120" s="233"/>
      <c r="AM120" s="233"/>
      <c r="AN120" s="233"/>
      <c r="AO120" s="233"/>
      <c r="AP120" s="233"/>
      <c r="AQ120" s="234"/>
      <c r="AR120" s="235">
        <f t="shared" si="121"/>
        <v>0</v>
      </c>
      <c r="AS120" s="218" t="str">
        <f t="shared" si="139"/>
        <v>No</v>
      </c>
      <c r="AT120" s="236" t="str">
        <f t="shared" si="157"/>
        <v>No</v>
      </c>
      <c r="AU120" s="9">
        <v>4</v>
      </c>
      <c r="AV120" s="9"/>
      <c r="AX120" s="217">
        <v>200</v>
      </c>
      <c r="AY120" s="217">
        <v>500</v>
      </c>
      <c r="AZ120" s="217">
        <v>60</v>
      </c>
      <c r="BA120" s="9">
        <f t="shared" si="143"/>
        <v>0</v>
      </c>
      <c r="BB120" s="217">
        <v>2.2129300000000001</v>
      </c>
      <c r="BD120" s="237">
        <v>2</v>
      </c>
      <c r="BE120" s="238">
        <f t="shared" si="122"/>
        <v>0</v>
      </c>
    </row>
    <row r="121" spans="1:57" s="9" customFormat="1" ht="100" customHeight="1">
      <c r="B121" s="258"/>
      <c r="D121" s="295" t="s">
        <v>411</v>
      </c>
      <c r="E121" s="163">
        <v>4</v>
      </c>
      <c r="F121" s="163">
        <f t="shared" si="144"/>
        <v>0</v>
      </c>
      <c r="G121" s="163">
        <f t="shared" si="145"/>
        <v>0</v>
      </c>
      <c r="H121" s="163">
        <f t="shared" si="146"/>
        <v>0</v>
      </c>
      <c r="I121" s="163">
        <f t="shared" si="147"/>
        <v>0</v>
      </c>
      <c r="J121" s="163">
        <f t="shared" si="148"/>
        <v>0</v>
      </c>
      <c r="K121" s="163">
        <f t="shared" si="149"/>
        <v>0</v>
      </c>
      <c r="L121" s="163">
        <f t="shared" si="150"/>
        <v>0</v>
      </c>
      <c r="M121" s="163">
        <f t="shared" si="151"/>
        <v>0</v>
      </c>
      <c r="N121" s="163">
        <f t="shared" si="142"/>
        <v>0</v>
      </c>
      <c r="O121" s="163">
        <f t="shared" si="152"/>
        <v>0</v>
      </c>
      <c r="P121" s="163">
        <f t="shared" si="153"/>
        <v>0</v>
      </c>
      <c r="Q121" s="163">
        <f t="shared" si="154"/>
        <v>0</v>
      </c>
      <c r="R121" s="163">
        <f t="shared" si="155"/>
        <v>0</v>
      </c>
      <c r="S121" s="163">
        <f t="shared" si="156"/>
        <v>0</v>
      </c>
      <c r="T121" s="163">
        <v>2</v>
      </c>
      <c r="U121" s="164" t="s">
        <v>259</v>
      </c>
      <c r="V121" s="165" t="s">
        <v>210</v>
      </c>
      <c r="W121" s="165"/>
      <c r="X121" s="164">
        <v>2</v>
      </c>
      <c r="Y121" s="164">
        <v>6</v>
      </c>
      <c r="Z121" s="176"/>
      <c r="AA121" s="176">
        <v>16</v>
      </c>
      <c r="AB121" s="176"/>
      <c r="AC121" s="164" t="s">
        <v>252</v>
      </c>
      <c r="AD121" s="166">
        <v>169.60000000000002</v>
      </c>
      <c r="AE121" s="239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1"/>
      <c r="AR121" s="242">
        <f t="shared" si="121"/>
        <v>0</v>
      </c>
      <c r="AS121" s="243" t="str">
        <f t="shared" si="139"/>
        <v>No</v>
      </c>
      <c r="AT121" s="244" t="str">
        <f t="shared" si="157"/>
        <v>No</v>
      </c>
      <c r="AU121" s="9">
        <v>2</v>
      </c>
      <c r="AX121" s="9">
        <v>250</v>
      </c>
      <c r="AY121" s="9">
        <v>400</v>
      </c>
      <c r="AZ121" s="9">
        <v>50</v>
      </c>
      <c r="BA121" s="9">
        <f t="shared" si="143"/>
        <v>0</v>
      </c>
      <c r="BB121" s="9">
        <v>0.63004000000000004</v>
      </c>
      <c r="BD121" s="237">
        <v>2</v>
      </c>
      <c r="BE121" s="238">
        <f t="shared" si="122"/>
        <v>0</v>
      </c>
    </row>
    <row r="122" spans="1:57" s="217" customFormat="1" ht="100" customHeight="1">
      <c r="A122" s="9"/>
      <c r="B122" s="230"/>
      <c r="C122" s="9"/>
      <c r="D122" s="144" t="s">
        <v>412</v>
      </c>
      <c r="E122" s="132">
        <v>4.9000000000000004</v>
      </c>
      <c r="F122" s="132">
        <f t="shared" si="144"/>
        <v>0</v>
      </c>
      <c r="G122" s="132">
        <f t="shared" si="145"/>
        <v>0</v>
      </c>
      <c r="H122" s="132">
        <f t="shared" si="146"/>
        <v>0</v>
      </c>
      <c r="I122" s="132">
        <f t="shared" si="147"/>
        <v>0</v>
      </c>
      <c r="J122" s="132">
        <f t="shared" si="148"/>
        <v>0</v>
      </c>
      <c r="K122" s="132">
        <f t="shared" si="149"/>
        <v>0</v>
      </c>
      <c r="L122" s="132">
        <f t="shared" si="150"/>
        <v>0</v>
      </c>
      <c r="M122" s="132">
        <f t="shared" si="151"/>
        <v>0</v>
      </c>
      <c r="N122" s="132">
        <f t="shared" si="142"/>
        <v>0</v>
      </c>
      <c r="O122" s="132">
        <f t="shared" si="152"/>
        <v>0</v>
      </c>
      <c r="P122" s="132">
        <f t="shared" si="153"/>
        <v>0</v>
      </c>
      <c r="Q122" s="132">
        <f t="shared" si="154"/>
        <v>0</v>
      </c>
      <c r="R122" s="132">
        <f t="shared" si="155"/>
        <v>0</v>
      </c>
      <c r="S122" s="132">
        <f t="shared" si="156"/>
        <v>0</v>
      </c>
      <c r="T122" s="132">
        <v>1</v>
      </c>
      <c r="U122" s="133" t="s">
        <v>177</v>
      </c>
      <c r="V122" s="141" t="s">
        <v>141</v>
      </c>
      <c r="W122" s="141"/>
      <c r="X122" s="133">
        <v>1</v>
      </c>
      <c r="Y122" s="133">
        <v>9</v>
      </c>
      <c r="Z122" s="176"/>
      <c r="AA122" s="176">
        <v>8</v>
      </c>
      <c r="AB122" s="176"/>
      <c r="AC122" s="133" t="s">
        <v>252</v>
      </c>
      <c r="AD122" s="136">
        <v>116.60000000000001</v>
      </c>
      <c r="AE122" s="231"/>
      <c r="AF122" s="232"/>
      <c r="AG122" s="233"/>
      <c r="AH122" s="233"/>
      <c r="AI122" s="233"/>
      <c r="AJ122" s="233"/>
      <c r="AK122" s="233"/>
      <c r="AL122" s="233"/>
      <c r="AM122" s="233"/>
      <c r="AN122" s="233"/>
      <c r="AO122" s="233"/>
      <c r="AP122" s="233"/>
      <c r="AQ122" s="234"/>
      <c r="AR122" s="235">
        <f t="shared" si="121"/>
        <v>0</v>
      </c>
      <c r="AS122" s="218" t="str">
        <f t="shared" si="139"/>
        <v>No</v>
      </c>
      <c r="AT122" s="236" t="str">
        <f t="shared" si="157"/>
        <v>No</v>
      </c>
      <c r="AU122" s="9">
        <v>1</v>
      </c>
      <c r="AV122" s="9"/>
      <c r="AX122" s="217">
        <v>200</v>
      </c>
      <c r="AY122" s="217">
        <v>300</v>
      </c>
      <c r="AZ122" s="217">
        <v>40</v>
      </c>
      <c r="BA122" s="9">
        <f t="shared" si="143"/>
        <v>0</v>
      </c>
      <c r="BB122" s="217">
        <v>0.66015000000000001</v>
      </c>
      <c r="BD122" s="237">
        <v>1</v>
      </c>
      <c r="BE122" s="238">
        <f t="shared" si="122"/>
        <v>0</v>
      </c>
    </row>
    <row r="123" spans="1:57" s="9" customFormat="1" ht="100" customHeight="1">
      <c r="B123" s="258"/>
      <c r="D123" s="295" t="s">
        <v>413</v>
      </c>
      <c r="E123" s="163">
        <v>9.6</v>
      </c>
      <c r="F123" s="163">
        <f t="shared" si="144"/>
        <v>0</v>
      </c>
      <c r="G123" s="163">
        <f t="shared" si="145"/>
        <v>0</v>
      </c>
      <c r="H123" s="163">
        <f t="shared" si="146"/>
        <v>0</v>
      </c>
      <c r="I123" s="163">
        <f t="shared" si="147"/>
        <v>0</v>
      </c>
      <c r="J123" s="163">
        <f t="shared" si="148"/>
        <v>0</v>
      </c>
      <c r="K123" s="163">
        <f t="shared" si="149"/>
        <v>0</v>
      </c>
      <c r="L123" s="163">
        <f t="shared" si="150"/>
        <v>0</v>
      </c>
      <c r="M123" s="163">
        <f t="shared" si="151"/>
        <v>0</v>
      </c>
      <c r="N123" s="163">
        <f t="shared" si="142"/>
        <v>0</v>
      </c>
      <c r="O123" s="163">
        <f t="shared" si="152"/>
        <v>0</v>
      </c>
      <c r="P123" s="163">
        <f t="shared" si="153"/>
        <v>0</v>
      </c>
      <c r="Q123" s="163">
        <f t="shared" si="154"/>
        <v>0</v>
      </c>
      <c r="R123" s="163">
        <f t="shared" si="155"/>
        <v>0</v>
      </c>
      <c r="S123" s="163">
        <f t="shared" si="156"/>
        <v>0</v>
      </c>
      <c r="T123" s="163">
        <v>1</v>
      </c>
      <c r="U123" s="164" t="s">
        <v>177</v>
      </c>
      <c r="V123" s="165" t="s">
        <v>142</v>
      </c>
      <c r="W123" s="165"/>
      <c r="X123" s="164">
        <v>1</v>
      </c>
      <c r="Y123" s="164">
        <v>13</v>
      </c>
      <c r="Z123" s="176"/>
      <c r="AA123" s="176">
        <v>8</v>
      </c>
      <c r="AB123" s="176"/>
      <c r="AC123" s="164" t="s">
        <v>252</v>
      </c>
      <c r="AD123" s="166">
        <v>169.60000000000002</v>
      </c>
      <c r="AE123" s="239"/>
      <c r="AF123" s="240"/>
      <c r="AG123" s="240"/>
      <c r="AH123" s="240"/>
      <c r="AI123" s="240"/>
      <c r="AJ123" s="240"/>
      <c r="AK123" s="240"/>
      <c r="AL123" s="240"/>
      <c r="AM123" s="240"/>
      <c r="AN123" s="240"/>
      <c r="AO123" s="240"/>
      <c r="AP123" s="240"/>
      <c r="AQ123" s="241"/>
      <c r="AR123" s="242">
        <f t="shared" si="121"/>
        <v>0</v>
      </c>
      <c r="AS123" s="243" t="str">
        <f t="shared" si="139"/>
        <v>No</v>
      </c>
      <c r="AT123" s="244" t="str">
        <f t="shared" si="157"/>
        <v>No</v>
      </c>
      <c r="AU123" s="9">
        <v>1</v>
      </c>
      <c r="AX123" s="9">
        <v>250</v>
      </c>
      <c r="AY123" s="9">
        <v>350</v>
      </c>
      <c r="AZ123" s="9">
        <v>40</v>
      </c>
      <c r="BA123" s="9">
        <f t="shared" si="143"/>
        <v>0</v>
      </c>
      <c r="BB123" s="9">
        <v>0.45228000000000002</v>
      </c>
      <c r="BD123" s="237">
        <v>1</v>
      </c>
      <c r="BE123" s="238">
        <f t="shared" si="122"/>
        <v>0</v>
      </c>
    </row>
    <row r="124" spans="1:57" s="217" customFormat="1" ht="100" customHeight="1">
      <c r="A124" s="9"/>
      <c r="B124" s="230"/>
      <c r="C124" s="9"/>
      <c r="D124" s="144" t="s">
        <v>414</v>
      </c>
      <c r="E124" s="132">
        <v>15</v>
      </c>
      <c r="F124" s="132">
        <f t="shared" si="144"/>
        <v>0</v>
      </c>
      <c r="G124" s="132">
        <f t="shared" si="145"/>
        <v>0</v>
      </c>
      <c r="H124" s="132">
        <f t="shared" si="146"/>
        <v>0</v>
      </c>
      <c r="I124" s="132">
        <f t="shared" si="147"/>
        <v>0</v>
      </c>
      <c r="J124" s="132">
        <f t="shared" si="148"/>
        <v>0</v>
      </c>
      <c r="K124" s="132">
        <f t="shared" si="149"/>
        <v>0</v>
      </c>
      <c r="L124" s="132">
        <f t="shared" si="150"/>
        <v>0</v>
      </c>
      <c r="M124" s="132">
        <f t="shared" si="151"/>
        <v>0</v>
      </c>
      <c r="N124" s="132">
        <f t="shared" si="142"/>
        <v>0</v>
      </c>
      <c r="O124" s="132">
        <f t="shared" si="152"/>
        <v>0</v>
      </c>
      <c r="P124" s="132">
        <f t="shared" si="153"/>
        <v>0</v>
      </c>
      <c r="Q124" s="132">
        <f t="shared" si="154"/>
        <v>0</v>
      </c>
      <c r="R124" s="132">
        <f t="shared" si="155"/>
        <v>0</v>
      </c>
      <c r="S124" s="132">
        <f t="shared" si="156"/>
        <v>0</v>
      </c>
      <c r="T124" s="132">
        <v>1</v>
      </c>
      <c r="U124" s="133" t="s">
        <v>178</v>
      </c>
      <c r="V124" s="134" t="s">
        <v>143</v>
      </c>
      <c r="W124" s="134"/>
      <c r="X124" s="133">
        <v>1</v>
      </c>
      <c r="Y124" s="133">
        <v>14</v>
      </c>
      <c r="Z124" s="176"/>
      <c r="AA124" s="176">
        <v>12</v>
      </c>
      <c r="AB124" s="176"/>
      <c r="AC124" s="133" t="s">
        <v>252</v>
      </c>
      <c r="AD124" s="136">
        <v>233.20000000000002</v>
      </c>
      <c r="AE124" s="231"/>
      <c r="AF124" s="232"/>
      <c r="AG124" s="233"/>
      <c r="AH124" s="233"/>
      <c r="AI124" s="233"/>
      <c r="AJ124" s="233"/>
      <c r="AK124" s="233"/>
      <c r="AL124" s="233"/>
      <c r="AM124" s="233"/>
      <c r="AN124" s="233"/>
      <c r="AO124" s="233"/>
      <c r="AP124" s="233"/>
      <c r="AQ124" s="234"/>
      <c r="AR124" s="235">
        <f t="shared" si="121"/>
        <v>0</v>
      </c>
      <c r="AS124" s="218" t="str">
        <f t="shared" si="139"/>
        <v>No</v>
      </c>
      <c r="AT124" s="236" t="str">
        <f t="shared" si="157"/>
        <v>No</v>
      </c>
      <c r="AU124" s="9"/>
      <c r="AV124" s="9">
        <v>1</v>
      </c>
      <c r="AX124" s="217">
        <v>300</v>
      </c>
      <c r="AY124" s="217">
        <v>400</v>
      </c>
      <c r="AZ124" s="217">
        <v>50</v>
      </c>
      <c r="BA124" s="9">
        <f t="shared" si="143"/>
        <v>0</v>
      </c>
      <c r="BB124" s="217">
        <v>0.88334999999999997</v>
      </c>
      <c r="BD124" s="237">
        <v>1</v>
      </c>
      <c r="BE124" s="238">
        <f t="shared" si="122"/>
        <v>0</v>
      </c>
    </row>
    <row r="125" spans="1:57" s="9" customFormat="1" ht="100" customHeight="1">
      <c r="B125" s="258"/>
      <c r="D125" s="295" t="s">
        <v>415</v>
      </c>
      <c r="E125" s="163">
        <v>22</v>
      </c>
      <c r="F125" s="163">
        <f t="shared" si="144"/>
        <v>0</v>
      </c>
      <c r="G125" s="163">
        <f t="shared" si="145"/>
        <v>0</v>
      </c>
      <c r="H125" s="163">
        <f t="shared" si="146"/>
        <v>0</v>
      </c>
      <c r="I125" s="163">
        <f t="shared" si="147"/>
        <v>0</v>
      </c>
      <c r="J125" s="163">
        <f t="shared" si="148"/>
        <v>0</v>
      </c>
      <c r="K125" s="163">
        <f t="shared" si="149"/>
        <v>0</v>
      </c>
      <c r="L125" s="163">
        <f t="shared" si="150"/>
        <v>0</v>
      </c>
      <c r="M125" s="163">
        <f t="shared" si="151"/>
        <v>0</v>
      </c>
      <c r="N125" s="163">
        <f t="shared" si="142"/>
        <v>0</v>
      </c>
      <c r="O125" s="163">
        <f t="shared" si="152"/>
        <v>0</v>
      </c>
      <c r="P125" s="163">
        <f t="shared" si="153"/>
        <v>0</v>
      </c>
      <c r="Q125" s="163">
        <f t="shared" si="154"/>
        <v>0</v>
      </c>
      <c r="R125" s="163">
        <f t="shared" si="155"/>
        <v>0</v>
      </c>
      <c r="S125" s="163">
        <f t="shared" si="156"/>
        <v>0</v>
      </c>
      <c r="T125" s="163">
        <v>1</v>
      </c>
      <c r="U125" s="164" t="s">
        <v>178</v>
      </c>
      <c r="V125" s="165" t="s">
        <v>144</v>
      </c>
      <c r="W125" s="165"/>
      <c r="X125" s="164">
        <v>1</v>
      </c>
      <c r="Y125" s="164">
        <v>19</v>
      </c>
      <c r="Z125" s="176"/>
      <c r="AA125" s="176">
        <v>12</v>
      </c>
      <c r="AB125" s="176"/>
      <c r="AC125" s="164" t="s">
        <v>252</v>
      </c>
      <c r="AD125" s="166">
        <v>381.6</v>
      </c>
      <c r="AE125" s="239"/>
      <c r="AF125" s="240"/>
      <c r="AG125" s="240"/>
      <c r="AH125" s="240"/>
      <c r="AI125" s="240"/>
      <c r="AJ125" s="240"/>
      <c r="AK125" s="240"/>
      <c r="AL125" s="240"/>
      <c r="AM125" s="240"/>
      <c r="AN125" s="240"/>
      <c r="AO125" s="240"/>
      <c r="AP125" s="240"/>
      <c r="AQ125" s="241"/>
      <c r="AR125" s="242">
        <f t="shared" si="121"/>
        <v>0</v>
      </c>
      <c r="AS125" s="243" t="str">
        <f t="shared" si="139"/>
        <v>No</v>
      </c>
      <c r="AT125" s="244" t="str">
        <f t="shared" si="157"/>
        <v>No</v>
      </c>
      <c r="AV125" s="9">
        <v>1</v>
      </c>
      <c r="AX125" s="9">
        <v>400</v>
      </c>
      <c r="AY125" s="9">
        <v>500</v>
      </c>
      <c r="AZ125" s="9">
        <v>60</v>
      </c>
      <c r="BA125" s="9">
        <f t="shared" si="143"/>
        <v>0</v>
      </c>
      <c r="BB125" s="9">
        <v>0.85911999999999999</v>
      </c>
      <c r="BD125" s="237">
        <v>1</v>
      </c>
      <c r="BE125" s="238">
        <f t="shared" si="122"/>
        <v>0</v>
      </c>
    </row>
    <row r="126" spans="1:57" s="217" customFormat="1" ht="100" customHeight="1" thickBot="1">
      <c r="A126" s="9"/>
      <c r="B126" s="245"/>
      <c r="C126" s="121"/>
      <c r="D126" s="297" t="s">
        <v>416</v>
      </c>
      <c r="E126" s="137">
        <v>13</v>
      </c>
      <c r="F126" s="137">
        <f t="shared" si="144"/>
        <v>0</v>
      </c>
      <c r="G126" s="137">
        <f t="shared" si="145"/>
        <v>0</v>
      </c>
      <c r="H126" s="137">
        <f t="shared" si="146"/>
        <v>0</v>
      </c>
      <c r="I126" s="137">
        <f t="shared" si="147"/>
        <v>0</v>
      </c>
      <c r="J126" s="137">
        <f t="shared" si="148"/>
        <v>0</v>
      </c>
      <c r="K126" s="137">
        <f t="shared" si="149"/>
        <v>0</v>
      </c>
      <c r="L126" s="137">
        <f t="shared" si="150"/>
        <v>0</v>
      </c>
      <c r="M126" s="137">
        <f t="shared" si="151"/>
        <v>0</v>
      </c>
      <c r="N126" s="137">
        <f t="shared" si="142"/>
        <v>0</v>
      </c>
      <c r="O126" s="137">
        <f t="shared" si="152"/>
        <v>0</v>
      </c>
      <c r="P126" s="137">
        <f t="shared" si="153"/>
        <v>0</v>
      </c>
      <c r="Q126" s="137">
        <f t="shared" si="154"/>
        <v>0</v>
      </c>
      <c r="R126" s="137">
        <f t="shared" si="155"/>
        <v>0</v>
      </c>
      <c r="S126" s="137">
        <f t="shared" si="156"/>
        <v>0</v>
      </c>
      <c r="T126" s="137">
        <v>2</v>
      </c>
      <c r="U126" s="138" t="s">
        <v>179</v>
      </c>
      <c r="V126" s="139" t="s">
        <v>209</v>
      </c>
      <c r="W126" s="139"/>
      <c r="X126" s="138">
        <v>2</v>
      </c>
      <c r="Y126" s="138">
        <v>26</v>
      </c>
      <c r="Z126" s="177"/>
      <c r="AA126" s="177">
        <v>11</v>
      </c>
      <c r="AB126" s="177"/>
      <c r="AC126" s="138" t="s">
        <v>252</v>
      </c>
      <c r="AD126" s="140">
        <v>487.6</v>
      </c>
      <c r="AE126" s="259"/>
      <c r="AF126" s="260"/>
      <c r="AG126" s="261"/>
      <c r="AH126" s="261"/>
      <c r="AI126" s="261"/>
      <c r="AJ126" s="261"/>
      <c r="AK126" s="261"/>
      <c r="AL126" s="261"/>
      <c r="AM126" s="261"/>
      <c r="AN126" s="261"/>
      <c r="AO126" s="261"/>
      <c r="AP126" s="261"/>
      <c r="AQ126" s="262"/>
      <c r="AR126" s="263">
        <f>AD126*AE126+AD126*AF126+AD126*AG126+AD126*AH126+AD126*AI126+AD126*AJ126+AD126*AK126+AD126*AM126+AD126*AN126+AD126*AO126+AD126*AP126+AD126*AQ126+AD126*AL126</f>
        <v>0</v>
      </c>
      <c r="AS126" s="264" t="str">
        <f>IF(SUM(AE126:AQ126)&gt;0,"Yes","No")</f>
        <v>No</v>
      </c>
      <c r="AT126" s="265" t="str">
        <f t="shared" si="157"/>
        <v>No</v>
      </c>
      <c r="AU126" s="9"/>
      <c r="AV126" s="9"/>
      <c r="BA126" s="9">
        <f t="shared" si="143"/>
        <v>0</v>
      </c>
      <c r="BD126" s="237">
        <v>2</v>
      </c>
      <c r="BE126" s="238">
        <f>BD126*SUM(AE126:AQ126)</f>
        <v>0</v>
      </c>
    </row>
    <row r="127" spans="1:57" s="217" customFormat="1" ht="50.15" customHeight="1" thickBot="1">
      <c r="A127" s="9"/>
      <c r="B127" s="203"/>
      <c r="C127" s="215"/>
      <c r="D127" s="144"/>
      <c r="E127" s="145"/>
      <c r="F127" s="145"/>
      <c r="G127" s="132"/>
      <c r="H127" s="132"/>
      <c r="I127" s="132"/>
      <c r="J127" s="132"/>
      <c r="K127" s="132"/>
      <c r="L127" s="132"/>
      <c r="M127" s="132"/>
      <c r="N127" s="132">
        <f t="shared" si="142"/>
        <v>0</v>
      </c>
      <c r="O127" s="132"/>
      <c r="P127" s="132"/>
      <c r="Q127" s="132"/>
      <c r="R127" s="132"/>
      <c r="S127" s="132"/>
      <c r="T127" s="145"/>
      <c r="U127" s="148"/>
      <c r="V127" s="146"/>
      <c r="W127" s="146"/>
      <c r="X127" s="148"/>
      <c r="Y127" s="147"/>
      <c r="Z127" s="178"/>
      <c r="AA127" s="178"/>
      <c r="AB127" s="178"/>
      <c r="AC127" s="147"/>
      <c r="AD127" s="127" t="s">
        <v>272</v>
      </c>
      <c r="AE127" s="266"/>
      <c r="AQ127" s="9"/>
      <c r="AR127" s="218"/>
      <c r="AS127" s="218"/>
      <c r="AT127" s="219"/>
      <c r="AU127" s="9"/>
      <c r="AV127" s="9"/>
      <c r="AW127" s="217">
        <f t="shared" ref="AW127:AW132" si="158">X127</f>
        <v>0</v>
      </c>
      <c r="BA127" s="9">
        <f t="shared" si="143"/>
        <v>0</v>
      </c>
    </row>
    <row r="128" spans="1:57" s="9" customFormat="1" ht="100" customHeight="1">
      <c r="B128" s="268"/>
      <c r="C128" s="221"/>
      <c r="D128" s="294" t="s">
        <v>417</v>
      </c>
      <c r="E128" s="159">
        <v>2</v>
      </c>
      <c r="F128" s="159">
        <f t="shared" ref="F128:F139" si="159">SUM(AE128:AQ128)*E128</f>
        <v>0</v>
      </c>
      <c r="G128" s="159">
        <f t="shared" ref="G128:G139" si="160">AE128*X128</f>
        <v>0</v>
      </c>
      <c r="H128" s="159">
        <f t="shared" ref="H128:H139" si="161">AF128*X128</f>
        <v>0</v>
      </c>
      <c r="I128" s="159">
        <f t="shared" ref="I128:I139" si="162">AG128*X128</f>
        <v>0</v>
      </c>
      <c r="J128" s="159">
        <f t="shared" ref="J128:J139" si="163">AH128*X128</f>
        <v>0</v>
      </c>
      <c r="K128" s="159">
        <f t="shared" ref="K128:K139" si="164">AI128*X128</f>
        <v>0</v>
      </c>
      <c r="L128" s="159">
        <f t="shared" ref="L128:L139" si="165">AJ128*X128</f>
        <v>0</v>
      </c>
      <c r="M128" s="159">
        <f t="shared" ref="M128:M139" si="166">AK128*X128</f>
        <v>0</v>
      </c>
      <c r="N128" s="159">
        <f t="shared" ref="N128:N155" si="167">AL128*X128</f>
        <v>0</v>
      </c>
      <c r="O128" s="159">
        <f t="shared" ref="O128:O139" si="168">AM128*X128</f>
        <v>0</v>
      </c>
      <c r="P128" s="159">
        <f t="shared" ref="P128:P139" si="169">AN128*X128</f>
        <v>0</v>
      </c>
      <c r="Q128" s="159">
        <f t="shared" ref="Q128:Q139" si="170">AO128*X128</f>
        <v>0</v>
      </c>
      <c r="R128" s="159">
        <f t="shared" ref="R128:R139" si="171">AP128*X128</f>
        <v>0</v>
      </c>
      <c r="S128" s="159">
        <f t="shared" ref="S128:S139" si="172">AQ128*X128</f>
        <v>0</v>
      </c>
      <c r="T128" s="159">
        <v>1</v>
      </c>
      <c r="U128" s="160" t="s">
        <v>178</v>
      </c>
      <c r="V128" s="161" t="s">
        <v>146</v>
      </c>
      <c r="W128" s="161" t="s">
        <v>244</v>
      </c>
      <c r="X128" s="160">
        <v>1</v>
      </c>
      <c r="Y128" s="160">
        <v>0</v>
      </c>
      <c r="Z128" s="175"/>
      <c r="AA128" s="175">
        <v>4</v>
      </c>
      <c r="AB128" s="175"/>
      <c r="AC128" s="160" t="s">
        <v>252</v>
      </c>
      <c r="AD128" s="162">
        <v>82.68</v>
      </c>
      <c r="AE128" s="222"/>
      <c r="AF128" s="223"/>
      <c r="AG128" s="223"/>
      <c r="AH128" s="223"/>
      <c r="AI128" s="223"/>
      <c r="AJ128" s="223"/>
      <c r="AK128" s="223"/>
      <c r="AL128" s="223"/>
      <c r="AM128" s="223"/>
      <c r="AN128" s="223"/>
      <c r="AO128" s="223"/>
      <c r="AP128" s="223"/>
      <c r="AQ128" s="224"/>
      <c r="AR128" s="225">
        <f t="shared" si="121"/>
        <v>0</v>
      </c>
      <c r="AS128" s="226" t="str">
        <f t="shared" si="139"/>
        <v>No</v>
      </c>
      <c r="AT128" s="227" t="str">
        <f t="shared" ref="AT128:AT139" si="173">IF(B128="New","Yes","No")</f>
        <v>No</v>
      </c>
      <c r="AW128" s="9">
        <f t="shared" si="158"/>
        <v>1</v>
      </c>
      <c r="AX128" s="9">
        <v>20</v>
      </c>
      <c r="AY128" s="9">
        <v>200</v>
      </c>
      <c r="AZ128" s="9">
        <v>15</v>
      </c>
      <c r="BA128" s="9">
        <f t="shared" ref="BA128:BA163" si="174">SUM(AE128:AO128)*Y128</f>
        <v>0</v>
      </c>
      <c r="BB128" s="9">
        <v>0.28360999999999997</v>
      </c>
      <c r="BD128" s="237">
        <v>1</v>
      </c>
      <c r="BE128" s="238">
        <f t="shared" si="122"/>
        <v>0</v>
      </c>
    </row>
    <row r="129" spans="1:57" s="217" customFormat="1" ht="100" customHeight="1">
      <c r="A129" s="9"/>
      <c r="B129" s="230"/>
      <c r="C129" s="9"/>
      <c r="D129" s="144" t="s">
        <v>418</v>
      </c>
      <c r="E129" s="132">
        <v>2.5</v>
      </c>
      <c r="F129" s="132">
        <f t="shared" si="159"/>
        <v>0</v>
      </c>
      <c r="G129" s="132">
        <f t="shared" si="160"/>
        <v>0</v>
      </c>
      <c r="H129" s="132">
        <f t="shared" si="161"/>
        <v>0</v>
      </c>
      <c r="I129" s="132">
        <f t="shared" si="162"/>
        <v>0</v>
      </c>
      <c r="J129" s="132">
        <f t="shared" si="163"/>
        <v>0</v>
      </c>
      <c r="K129" s="132">
        <f t="shared" si="164"/>
        <v>0</v>
      </c>
      <c r="L129" s="132">
        <f t="shared" si="165"/>
        <v>0</v>
      </c>
      <c r="M129" s="132">
        <f t="shared" si="166"/>
        <v>0</v>
      </c>
      <c r="N129" s="132">
        <f t="shared" si="167"/>
        <v>0</v>
      </c>
      <c r="O129" s="132">
        <f t="shared" si="168"/>
        <v>0</v>
      </c>
      <c r="P129" s="132">
        <f t="shared" si="169"/>
        <v>0</v>
      </c>
      <c r="Q129" s="132">
        <f t="shared" si="170"/>
        <v>0</v>
      </c>
      <c r="R129" s="132">
        <f t="shared" si="171"/>
        <v>0</v>
      </c>
      <c r="S129" s="132">
        <f t="shared" si="172"/>
        <v>0</v>
      </c>
      <c r="T129" s="132">
        <v>1</v>
      </c>
      <c r="U129" s="133" t="s">
        <v>178</v>
      </c>
      <c r="V129" s="134" t="s">
        <v>147</v>
      </c>
      <c r="W129" s="134" t="s">
        <v>244</v>
      </c>
      <c r="X129" s="133">
        <v>1</v>
      </c>
      <c r="Y129" s="133">
        <v>0</v>
      </c>
      <c r="Z129" s="176"/>
      <c r="AA129" s="176">
        <v>7</v>
      </c>
      <c r="AB129" s="176"/>
      <c r="AC129" s="133" t="s">
        <v>252</v>
      </c>
      <c r="AD129" s="136">
        <v>90.100000000000009</v>
      </c>
      <c r="AE129" s="231"/>
      <c r="AF129" s="232"/>
      <c r="AG129" s="233"/>
      <c r="AH129" s="233"/>
      <c r="AI129" s="233"/>
      <c r="AJ129" s="233"/>
      <c r="AK129" s="233"/>
      <c r="AL129" s="233"/>
      <c r="AM129" s="233"/>
      <c r="AN129" s="233"/>
      <c r="AO129" s="233"/>
      <c r="AP129" s="233"/>
      <c r="AQ129" s="234"/>
      <c r="AR129" s="235">
        <f t="shared" si="121"/>
        <v>0</v>
      </c>
      <c r="AS129" s="218" t="str">
        <f t="shared" si="139"/>
        <v>No</v>
      </c>
      <c r="AT129" s="236" t="str">
        <f t="shared" si="173"/>
        <v>No</v>
      </c>
      <c r="AU129" s="9"/>
      <c r="AV129" s="9"/>
      <c r="AW129" s="217">
        <f t="shared" si="158"/>
        <v>1</v>
      </c>
      <c r="AX129" s="217">
        <v>20</v>
      </c>
      <c r="AY129" s="217">
        <v>250</v>
      </c>
      <c r="AZ129" s="217">
        <v>20</v>
      </c>
      <c r="BA129" s="9">
        <f t="shared" si="174"/>
        <v>0</v>
      </c>
      <c r="BD129" s="237">
        <v>1</v>
      </c>
      <c r="BE129" s="238">
        <f t="shared" si="122"/>
        <v>0</v>
      </c>
    </row>
    <row r="130" spans="1:57" s="9" customFormat="1" ht="100" customHeight="1">
      <c r="B130" s="258"/>
      <c r="D130" s="295" t="s">
        <v>419</v>
      </c>
      <c r="E130" s="163">
        <v>3.5</v>
      </c>
      <c r="F130" s="163">
        <f t="shared" si="159"/>
        <v>0</v>
      </c>
      <c r="G130" s="163">
        <f t="shared" si="160"/>
        <v>0</v>
      </c>
      <c r="H130" s="163">
        <f t="shared" si="161"/>
        <v>0</v>
      </c>
      <c r="I130" s="163">
        <f t="shared" si="162"/>
        <v>0</v>
      </c>
      <c r="J130" s="163">
        <f t="shared" si="163"/>
        <v>0</v>
      </c>
      <c r="K130" s="163">
        <f t="shared" si="164"/>
        <v>0</v>
      </c>
      <c r="L130" s="163">
        <f t="shared" si="165"/>
        <v>0</v>
      </c>
      <c r="M130" s="163">
        <f t="shared" si="166"/>
        <v>0</v>
      </c>
      <c r="N130" s="163">
        <f t="shared" si="167"/>
        <v>0</v>
      </c>
      <c r="O130" s="163">
        <f t="shared" si="168"/>
        <v>0</v>
      </c>
      <c r="P130" s="163">
        <f t="shared" si="169"/>
        <v>0</v>
      </c>
      <c r="Q130" s="163">
        <f t="shared" si="170"/>
        <v>0</v>
      </c>
      <c r="R130" s="163">
        <f t="shared" si="171"/>
        <v>0</v>
      </c>
      <c r="S130" s="163">
        <f t="shared" si="172"/>
        <v>0</v>
      </c>
      <c r="T130" s="163">
        <v>1</v>
      </c>
      <c r="U130" s="164" t="s">
        <v>178</v>
      </c>
      <c r="V130" s="165" t="s">
        <v>148</v>
      </c>
      <c r="W130" s="165" t="s">
        <v>244</v>
      </c>
      <c r="X130" s="164">
        <v>1</v>
      </c>
      <c r="Y130" s="164">
        <v>0</v>
      </c>
      <c r="Z130" s="176"/>
      <c r="AA130" s="176">
        <v>10</v>
      </c>
      <c r="AB130" s="176"/>
      <c r="AC130" s="164" t="s">
        <v>252</v>
      </c>
      <c r="AD130" s="166">
        <v>106</v>
      </c>
      <c r="AE130" s="239"/>
      <c r="AF130" s="240"/>
      <c r="AG130" s="240"/>
      <c r="AH130" s="240"/>
      <c r="AI130" s="240"/>
      <c r="AJ130" s="240"/>
      <c r="AK130" s="240"/>
      <c r="AL130" s="240"/>
      <c r="AM130" s="240"/>
      <c r="AN130" s="240"/>
      <c r="AO130" s="240"/>
      <c r="AP130" s="240"/>
      <c r="AQ130" s="241"/>
      <c r="AR130" s="242">
        <f t="shared" si="121"/>
        <v>0</v>
      </c>
      <c r="AS130" s="243" t="str">
        <f t="shared" si="139"/>
        <v>No</v>
      </c>
      <c r="AT130" s="244" t="str">
        <f t="shared" si="173"/>
        <v>No</v>
      </c>
      <c r="AW130" s="9">
        <f t="shared" si="158"/>
        <v>1</v>
      </c>
      <c r="AX130" s="9">
        <v>20</v>
      </c>
      <c r="AY130" s="9">
        <v>250</v>
      </c>
      <c r="AZ130" s="9">
        <v>25</v>
      </c>
      <c r="BA130" s="9">
        <f t="shared" si="174"/>
        <v>0</v>
      </c>
      <c r="BD130" s="237">
        <v>1</v>
      </c>
      <c r="BE130" s="238">
        <f t="shared" si="122"/>
        <v>0</v>
      </c>
    </row>
    <row r="131" spans="1:57" s="217" customFormat="1" ht="100" customHeight="1">
      <c r="A131" s="9"/>
      <c r="B131" s="230"/>
      <c r="C131" s="9"/>
      <c r="D131" s="144" t="s">
        <v>420</v>
      </c>
      <c r="E131" s="132">
        <v>5</v>
      </c>
      <c r="F131" s="132">
        <f t="shared" si="159"/>
        <v>0</v>
      </c>
      <c r="G131" s="132">
        <f t="shared" si="160"/>
        <v>0</v>
      </c>
      <c r="H131" s="132">
        <f t="shared" si="161"/>
        <v>0</v>
      </c>
      <c r="I131" s="132">
        <f t="shared" si="162"/>
        <v>0</v>
      </c>
      <c r="J131" s="132">
        <f t="shared" si="163"/>
        <v>0</v>
      </c>
      <c r="K131" s="132">
        <f t="shared" si="164"/>
        <v>0</v>
      </c>
      <c r="L131" s="132">
        <f t="shared" si="165"/>
        <v>0</v>
      </c>
      <c r="M131" s="132">
        <f t="shared" si="166"/>
        <v>0</v>
      </c>
      <c r="N131" s="132">
        <f t="shared" si="167"/>
        <v>0</v>
      </c>
      <c r="O131" s="132">
        <f t="shared" si="168"/>
        <v>0</v>
      </c>
      <c r="P131" s="132">
        <f t="shared" si="169"/>
        <v>0</v>
      </c>
      <c r="Q131" s="132">
        <f t="shared" si="170"/>
        <v>0</v>
      </c>
      <c r="R131" s="132">
        <f t="shared" si="171"/>
        <v>0</v>
      </c>
      <c r="S131" s="132">
        <f t="shared" si="172"/>
        <v>0</v>
      </c>
      <c r="T131" s="132">
        <v>1</v>
      </c>
      <c r="U131" s="133" t="s">
        <v>178</v>
      </c>
      <c r="V131" s="134" t="s">
        <v>149</v>
      </c>
      <c r="W131" s="134" t="s">
        <v>244</v>
      </c>
      <c r="X131" s="133">
        <v>1</v>
      </c>
      <c r="Y131" s="133">
        <v>0</v>
      </c>
      <c r="Z131" s="176"/>
      <c r="AA131" s="176">
        <v>8</v>
      </c>
      <c r="AB131" s="176"/>
      <c r="AC131" s="133" t="s">
        <v>252</v>
      </c>
      <c r="AD131" s="136">
        <v>111.30000000000001</v>
      </c>
      <c r="AE131" s="231"/>
      <c r="AF131" s="232"/>
      <c r="AG131" s="233"/>
      <c r="AH131" s="233"/>
      <c r="AI131" s="233"/>
      <c r="AJ131" s="233"/>
      <c r="AK131" s="233"/>
      <c r="AL131" s="233"/>
      <c r="AM131" s="233"/>
      <c r="AN131" s="233"/>
      <c r="AO131" s="233"/>
      <c r="AP131" s="233"/>
      <c r="AQ131" s="234"/>
      <c r="AR131" s="235">
        <f t="shared" si="121"/>
        <v>0</v>
      </c>
      <c r="AS131" s="218" t="str">
        <f t="shared" si="139"/>
        <v>No</v>
      </c>
      <c r="AT131" s="236" t="str">
        <f t="shared" si="173"/>
        <v>No</v>
      </c>
      <c r="AU131" s="9"/>
      <c r="AV131" s="9"/>
      <c r="AW131" s="217">
        <f t="shared" si="158"/>
        <v>1</v>
      </c>
      <c r="AX131" s="217">
        <v>20</v>
      </c>
      <c r="AY131" s="217">
        <v>300</v>
      </c>
      <c r="AZ131" s="217">
        <v>30</v>
      </c>
      <c r="BA131" s="9">
        <f t="shared" si="174"/>
        <v>0</v>
      </c>
      <c r="BD131" s="237">
        <v>1</v>
      </c>
      <c r="BE131" s="238">
        <f t="shared" si="122"/>
        <v>0</v>
      </c>
    </row>
    <row r="132" spans="1:57" s="9" customFormat="1" ht="100" customHeight="1">
      <c r="B132" s="258"/>
      <c r="D132" s="295" t="s">
        <v>421</v>
      </c>
      <c r="E132" s="163">
        <v>4.5</v>
      </c>
      <c r="F132" s="163">
        <f t="shared" si="159"/>
        <v>0</v>
      </c>
      <c r="G132" s="163">
        <f t="shared" si="160"/>
        <v>0</v>
      </c>
      <c r="H132" s="163">
        <f t="shared" si="161"/>
        <v>0</v>
      </c>
      <c r="I132" s="163">
        <f t="shared" si="162"/>
        <v>0</v>
      </c>
      <c r="J132" s="163">
        <f t="shared" si="163"/>
        <v>0</v>
      </c>
      <c r="K132" s="163">
        <f t="shared" si="164"/>
        <v>0</v>
      </c>
      <c r="L132" s="163">
        <f t="shared" si="165"/>
        <v>0</v>
      </c>
      <c r="M132" s="163">
        <f t="shared" si="166"/>
        <v>0</v>
      </c>
      <c r="N132" s="163">
        <f t="shared" si="167"/>
        <v>0</v>
      </c>
      <c r="O132" s="163">
        <f t="shared" si="168"/>
        <v>0</v>
      </c>
      <c r="P132" s="163">
        <f t="shared" si="169"/>
        <v>0</v>
      </c>
      <c r="Q132" s="163">
        <f t="shared" si="170"/>
        <v>0</v>
      </c>
      <c r="R132" s="163">
        <f t="shared" si="171"/>
        <v>0</v>
      </c>
      <c r="S132" s="163">
        <f t="shared" si="172"/>
        <v>0</v>
      </c>
      <c r="T132" s="163">
        <v>1</v>
      </c>
      <c r="U132" s="164" t="s">
        <v>179</v>
      </c>
      <c r="V132" s="165" t="s">
        <v>150</v>
      </c>
      <c r="W132" s="165" t="s">
        <v>244</v>
      </c>
      <c r="X132" s="164">
        <v>1</v>
      </c>
      <c r="Y132" s="164">
        <v>0</v>
      </c>
      <c r="Z132" s="176"/>
      <c r="AA132" s="176">
        <v>7</v>
      </c>
      <c r="AB132" s="176"/>
      <c r="AC132" s="164" t="s">
        <v>252</v>
      </c>
      <c r="AD132" s="166">
        <v>132.5</v>
      </c>
      <c r="AE132" s="239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1"/>
      <c r="AR132" s="242">
        <f t="shared" si="121"/>
        <v>0</v>
      </c>
      <c r="AS132" s="243" t="str">
        <f t="shared" si="139"/>
        <v>No</v>
      </c>
      <c r="AT132" s="244" t="str">
        <f t="shared" si="173"/>
        <v>No</v>
      </c>
      <c r="AW132" s="9">
        <f t="shared" si="158"/>
        <v>1</v>
      </c>
      <c r="AX132" s="9">
        <v>20</v>
      </c>
      <c r="AY132" s="9">
        <v>300</v>
      </c>
      <c r="AZ132" s="9">
        <v>40</v>
      </c>
      <c r="BA132" s="9">
        <f t="shared" si="174"/>
        <v>0</v>
      </c>
      <c r="BB132" s="9">
        <v>2.32986</v>
      </c>
      <c r="BD132" s="237">
        <v>1</v>
      </c>
      <c r="BE132" s="238">
        <f t="shared" si="122"/>
        <v>0</v>
      </c>
    </row>
    <row r="133" spans="1:57" s="217" customFormat="1" ht="100" customHeight="1">
      <c r="A133" s="9"/>
      <c r="B133" s="230"/>
      <c r="C133" s="9"/>
      <c r="D133" s="144" t="s">
        <v>422</v>
      </c>
      <c r="E133" s="132">
        <v>1.3</v>
      </c>
      <c r="F133" s="132">
        <f t="shared" si="159"/>
        <v>0</v>
      </c>
      <c r="G133" s="132">
        <f t="shared" si="160"/>
        <v>0</v>
      </c>
      <c r="H133" s="132">
        <f t="shared" si="161"/>
        <v>0</v>
      </c>
      <c r="I133" s="132">
        <f t="shared" si="162"/>
        <v>0</v>
      </c>
      <c r="J133" s="132">
        <f t="shared" si="163"/>
        <v>0</v>
      </c>
      <c r="K133" s="132">
        <f t="shared" si="164"/>
        <v>0</v>
      </c>
      <c r="L133" s="132">
        <f t="shared" si="165"/>
        <v>0</v>
      </c>
      <c r="M133" s="132">
        <f t="shared" si="166"/>
        <v>0</v>
      </c>
      <c r="N133" s="132">
        <f t="shared" si="167"/>
        <v>0</v>
      </c>
      <c r="O133" s="132">
        <f t="shared" si="168"/>
        <v>0</v>
      </c>
      <c r="P133" s="132">
        <f t="shared" si="169"/>
        <v>0</v>
      </c>
      <c r="Q133" s="132">
        <f t="shared" si="170"/>
        <v>0</v>
      </c>
      <c r="R133" s="132">
        <f t="shared" si="171"/>
        <v>0</v>
      </c>
      <c r="S133" s="132">
        <f t="shared" si="172"/>
        <v>0</v>
      </c>
      <c r="T133" s="132">
        <v>2</v>
      </c>
      <c r="U133" s="133" t="s">
        <v>259</v>
      </c>
      <c r="V133" s="134" t="s">
        <v>208</v>
      </c>
      <c r="W133" s="134" t="s">
        <v>241</v>
      </c>
      <c r="X133" s="133">
        <v>2</v>
      </c>
      <c r="Y133" s="133">
        <v>0</v>
      </c>
      <c r="Z133" s="176"/>
      <c r="AA133" s="176">
        <v>15</v>
      </c>
      <c r="AB133" s="176"/>
      <c r="AC133" s="133" t="s">
        <v>252</v>
      </c>
      <c r="AD133" s="136">
        <v>174.9</v>
      </c>
      <c r="AE133" s="231"/>
      <c r="AF133" s="232"/>
      <c r="AG133" s="233"/>
      <c r="AH133" s="233"/>
      <c r="AI133" s="233"/>
      <c r="AJ133" s="233"/>
      <c r="AK133" s="233"/>
      <c r="AL133" s="233"/>
      <c r="AM133" s="233"/>
      <c r="AN133" s="233"/>
      <c r="AO133" s="233"/>
      <c r="AP133" s="233"/>
      <c r="AQ133" s="234"/>
      <c r="AR133" s="235">
        <f t="shared" si="121"/>
        <v>0</v>
      </c>
      <c r="AS133" s="218" t="str">
        <f t="shared" si="139"/>
        <v>No</v>
      </c>
      <c r="AT133" s="236" t="str">
        <f t="shared" si="173"/>
        <v>No</v>
      </c>
      <c r="AU133" s="9">
        <v>2</v>
      </c>
      <c r="AV133" s="9"/>
      <c r="AX133" s="217">
        <v>200</v>
      </c>
      <c r="AY133" s="217">
        <v>300</v>
      </c>
      <c r="AZ133" s="217">
        <v>30</v>
      </c>
      <c r="BA133" s="9">
        <f t="shared" si="174"/>
        <v>0</v>
      </c>
      <c r="BB133" s="217">
        <v>6.1440000000000002E-2</v>
      </c>
      <c r="BD133" s="237">
        <v>2</v>
      </c>
      <c r="BE133" s="238">
        <f t="shared" si="122"/>
        <v>0</v>
      </c>
    </row>
    <row r="134" spans="1:57" s="9" customFormat="1" ht="100" customHeight="1">
      <c r="B134" s="258"/>
      <c r="D134" s="295" t="s">
        <v>423</v>
      </c>
      <c r="E134" s="163">
        <v>1.8</v>
      </c>
      <c r="F134" s="163">
        <f t="shared" si="159"/>
        <v>0</v>
      </c>
      <c r="G134" s="163">
        <f t="shared" si="160"/>
        <v>0</v>
      </c>
      <c r="H134" s="163">
        <f t="shared" si="161"/>
        <v>0</v>
      </c>
      <c r="I134" s="163">
        <f t="shared" si="162"/>
        <v>0</v>
      </c>
      <c r="J134" s="163">
        <f t="shared" si="163"/>
        <v>0</v>
      </c>
      <c r="K134" s="163">
        <f t="shared" si="164"/>
        <v>0</v>
      </c>
      <c r="L134" s="163">
        <f t="shared" si="165"/>
        <v>0</v>
      </c>
      <c r="M134" s="163">
        <f t="shared" si="166"/>
        <v>0</v>
      </c>
      <c r="N134" s="163">
        <f t="shared" si="167"/>
        <v>0</v>
      </c>
      <c r="O134" s="163">
        <f t="shared" si="168"/>
        <v>0</v>
      </c>
      <c r="P134" s="163">
        <f t="shared" si="169"/>
        <v>0</v>
      </c>
      <c r="Q134" s="163">
        <f t="shared" si="170"/>
        <v>0</v>
      </c>
      <c r="R134" s="163">
        <f t="shared" si="171"/>
        <v>0</v>
      </c>
      <c r="S134" s="163">
        <f t="shared" si="172"/>
        <v>0</v>
      </c>
      <c r="T134" s="163">
        <v>2</v>
      </c>
      <c r="U134" s="164" t="s">
        <v>177</v>
      </c>
      <c r="V134" s="165" t="s">
        <v>207</v>
      </c>
      <c r="W134" s="165" t="s">
        <v>241</v>
      </c>
      <c r="X134" s="164">
        <v>2</v>
      </c>
      <c r="Y134" s="164">
        <v>0</v>
      </c>
      <c r="Z134" s="176"/>
      <c r="AA134" s="176">
        <v>16</v>
      </c>
      <c r="AB134" s="176"/>
      <c r="AC134" s="164" t="s">
        <v>252</v>
      </c>
      <c r="AD134" s="166">
        <v>196.10000000000002</v>
      </c>
      <c r="AE134" s="239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1"/>
      <c r="AR134" s="242">
        <f t="shared" si="121"/>
        <v>0</v>
      </c>
      <c r="AS134" s="243" t="str">
        <f t="shared" si="139"/>
        <v>No</v>
      </c>
      <c r="AT134" s="244" t="str">
        <f t="shared" si="173"/>
        <v>No</v>
      </c>
      <c r="AU134" s="9">
        <v>2</v>
      </c>
      <c r="AX134" s="9">
        <v>200</v>
      </c>
      <c r="AY134" s="9">
        <v>300</v>
      </c>
      <c r="AZ134" s="9">
        <v>40</v>
      </c>
      <c r="BA134" s="9">
        <f t="shared" si="174"/>
        <v>0</v>
      </c>
      <c r="BB134" s="9">
        <v>9.0440000000000006E-2</v>
      </c>
      <c r="BD134" s="237">
        <v>2</v>
      </c>
      <c r="BE134" s="238">
        <f t="shared" si="122"/>
        <v>0</v>
      </c>
    </row>
    <row r="135" spans="1:57" s="217" customFormat="1" ht="100" customHeight="1">
      <c r="A135" s="9"/>
      <c r="B135" s="230"/>
      <c r="C135" s="9"/>
      <c r="D135" s="144" t="s">
        <v>424</v>
      </c>
      <c r="E135" s="132">
        <v>5.2</v>
      </c>
      <c r="F135" s="132">
        <f t="shared" si="159"/>
        <v>0</v>
      </c>
      <c r="G135" s="132">
        <f t="shared" si="160"/>
        <v>0</v>
      </c>
      <c r="H135" s="132">
        <f t="shared" si="161"/>
        <v>0</v>
      </c>
      <c r="I135" s="132">
        <f t="shared" si="162"/>
        <v>0</v>
      </c>
      <c r="J135" s="132">
        <f t="shared" si="163"/>
        <v>0</v>
      </c>
      <c r="K135" s="132">
        <f t="shared" si="164"/>
        <v>0</v>
      </c>
      <c r="L135" s="132">
        <f t="shared" si="165"/>
        <v>0</v>
      </c>
      <c r="M135" s="132">
        <f t="shared" si="166"/>
        <v>0</v>
      </c>
      <c r="N135" s="132">
        <f t="shared" si="167"/>
        <v>0</v>
      </c>
      <c r="O135" s="132">
        <f t="shared" si="168"/>
        <v>0</v>
      </c>
      <c r="P135" s="132">
        <f t="shared" si="169"/>
        <v>0</v>
      </c>
      <c r="Q135" s="132">
        <f t="shared" si="170"/>
        <v>0</v>
      </c>
      <c r="R135" s="132">
        <f t="shared" si="171"/>
        <v>0</v>
      </c>
      <c r="S135" s="132">
        <f t="shared" si="172"/>
        <v>0</v>
      </c>
      <c r="T135" s="132">
        <v>2</v>
      </c>
      <c r="U135" s="133" t="s">
        <v>179</v>
      </c>
      <c r="V135" s="134" t="s">
        <v>206</v>
      </c>
      <c r="W135" s="134" t="s">
        <v>241</v>
      </c>
      <c r="X135" s="133">
        <v>2</v>
      </c>
      <c r="Y135" s="133">
        <v>0</v>
      </c>
      <c r="Z135" s="176"/>
      <c r="AA135" s="176">
        <v>20</v>
      </c>
      <c r="AB135" s="176"/>
      <c r="AC135" s="133" t="s">
        <v>252</v>
      </c>
      <c r="AD135" s="136">
        <v>265</v>
      </c>
      <c r="AE135" s="231"/>
      <c r="AF135" s="232"/>
      <c r="AG135" s="233"/>
      <c r="AH135" s="233"/>
      <c r="AI135" s="233"/>
      <c r="AJ135" s="233"/>
      <c r="AK135" s="233"/>
      <c r="AL135" s="233"/>
      <c r="AM135" s="233"/>
      <c r="AN135" s="233"/>
      <c r="AO135" s="233"/>
      <c r="AP135" s="233"/>
      <c r="AQ135" s="234"/>
      <c r="AR135" s="235">
        <f t="shared" si="121"/>
        <v>0</v>
      </c>
      <c r="AS135" s="218" t="str">
        <f t="shared" si="139"/>
        <v>No</v>
      </c>
      <c r="AT135" s="236" t="str">
        <f t="shared" si="173"/>
        <v>No</v>
      </c>
      <c r="AU135" s="9">
        <v>2</v>
      </c>
      <c r="AV135" s="9"/>
      <c r="AX135" s="217">
        <v>250</v>
      </c>
      <c r="AY135" s="217">
        <v>300</v>
      </c>
      <c r="AZ135" s="217">
        <v>40</v>
      </c>
      <c r="BA135" s="9">
        <f t="shared" si="174"/>
        <v>0</v>
      </c>
      <c r="BD135" s="237">
        <v>2</v>
      </c>
      <c r="BE135" s="238">
        <f t="shared" si="122"/>
        <v>0</v>
      </c>
    </row>
    <row r="136" spans="1:57" s="9" customFormat="1" ht="100" customHeight="1">
      <c r="B136" s="258"/>
      <c r="D136" s="295" t="s">
        <v>425</v>
      </c>
      <c r="E136" s="163">
        <v>1.5</v>
      </c>
      <c r="F136" s="163">
        <f t="shared" si="159"/>
        <v>0</v>
      </c>
      <c r="G136" s="163">
        <f t="shared" si="160"/>
        <v>0</v>
      </c>
      <c r="H136" s="163">
        <f t="shared" si="161"/>
        <v>0</v>
      </c>
      <c r="I136" s="163">
        <f t="shared" si="162"/>
        <v>0</v>
      </c>
      <c r="J136" s="163">
        <f t="shared" si="163"/>
        <v>0</v>
      </c>
      <c r="K136" s="163">
        <f t="shared" si="164"/>
        <v>0</v>
      </c>
      <c r="L136" s="163">
        <f t="shared" si="165"/>
        <v>0</v>
      </c>
      <c r="M136" s="163">
        <f t="shared" si="166"/>
        <v>0</v>
      </c>
      <c r="N136" s="163">
        <f t="shared" si="167"/>
        <v>0</v>
      </c>
      <c r="O136" s="163">
        <f t="shared" si="168"/>
        <v>0</v>
      </c>
      <c r="P136" s="163">
        <f t="shared" si="169"/>
        <v>0</v>
      </c>
      <c r="Q136" s="163">
        <f t="shared" si="170"/>
        <v>0</v>
      </c>
      <c r="R136" s="163">
        <f t="shared" si="171"/>
        <v>0</v>
      </c>
      <c r="S136" s="163">
        <f t="shared" si="172"/>
        <v>0</v>
      </c>
      <c r="T136" s="163">
        <v>2</v>
      </c>
      <c r="U136" s="164" t="s">
        <v>259</v>
      </c>
      <c r="V136" s="165" t="s">
        <v>205</v>
      </c>
      <c r="W136" s="165" t="s">
        <v>241</v>
      </c>
      <c r="X136" s="164">
        <v>2</v>
      </c>
      <c r="Y136" s="164">
        <v>0</v>
      </c>
      <c r="Z136" s="176"/>
      <c r="AA136" s="176">
        <v>12</v>
      </c>
      <c r="AB136" s="176"/>
      <c r="AC136" s="164" t="s">
        <v>252</v>
      </c>
      <c r="AD136" s="166">
        <v>180.20000000000002</v>
      </c>
      <c r="AE136" s="239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1"/>
      <c r="AR136" s="242">
        <f t="shared" si="121"/>
        <v>0</v>
      </c>
      <c r="AS136" s="243" t="str">
        <f t="shared" si="139"/>
        <v>No</v>
      </c>
      <c r="AT136" s="244" t="str">
        <f t="shared" si="173"/>
        <v>No</v>
      </c>
      <c r="AU136" s="9">
        <v>2</v>
      </c>
      <c r="AX136" s="9">
        <v>200</v>
      </c>
      <c r="AY136" s="9">
        <v>300</v>
      </c>
      <c r="AZ136" s="9">
        <v>30</v>
      </c>
      <c r="BA136" s="9">
        <f t="shared" si="174"/>
        <v>0</v>
      </c>
      <c r="BB136" s="9">
        <v>8.1960000000000005E-2</v>
      </c>
      <c r="BD136" s="237">
        <v>2</v>
      </c>
      <c r="BE136" s="238">
        <f t="shared" si="122"/>
        <v>0</v>
      </c>
    </row>
    <row r="137" spans="1:57" s="217" customFormat="1" ht="100" customHeight="1">
      <c r="A137" s="9"/>
      <c r="B137" s="230"/>
      <c r="C137" s="9"/>
      <c r="D137" s="144" t="s">
        <v>426</v>
      </c>
      <c r="E137" s="132">
        <v>2.8</v>
      </c>
      <c r="F137" s="132">
        <f t="shared" si="159"/>
        <v>0</v>
      </c>
      <c r="G137" s="132">
        <f t="shared" si="160"/>
        <v>0</v>
      </c>
      <c r="H137" s="132">
        <f t="shared" si="161"/>
        <v>0</v>
      </c>
      <c r="I137" s="132">
        <f t="shared" si="162"/>
        <v>0</v>
      </c>
      <c r="J137" s="132">
        <f t="shared" si="163"/>
        <v>0</v>
      </c>
      <c r="K137" s="132">
        <f t="shared" si="164"/>
        <v>0</v>
      </c>
      <c r="L137" s="132">
        <f t="shared" si="165"/>
        <v>0</v>
      </c>
      <c r="M137" s="132">
        <f t="shared" si="166"/>
        <v>0</v>
      </c>
      <c r="N137" s="132">
        <f t="shared" si="167"/>
        <v>0</v>
      </c>
      <c r="O137" s="132">
        <f t="shared" si="168"/>
        <v>0</v>
      </c>
      <c r="P137" s="132">
        <f t="shared" si="169"/>
        <v>0</v>
      </c>
      <c r="Q137" s="132">
        <f t="shared" si="170"/>
        <v>0</v>
      </c>
      <c r="R137" s="132">
        <f t="shared" si="171"/>
        <v>0</v>
      </c>
      <c r="S137" s="132">
        <f t="shared" si="172"/>
        <v>0</v>
      </c>
      <c r="T137" s="132">
        <v>2</v>
      </c>
      <c r="U137" s="133" t="s">
        <v>177</v>
      </c>
      <c r="V137" s="134" t="s">
        <v>204</v>
      </c>
      <c r="W137" s="134" t="s">
        <v>241</v>
      </c>
      <c r="X137" s="133">
        <v>2</v>
      </c>
      <c r="Y137" s="133">
        <v>0</v>
      </c>
      <c r="Z137" s="176"/>
      <c r="AA137" s="176">
        <v>16</v>
      </c>
      <c r="AB137" s="176"/>
      <c r="AC137" s="133" t="s">
        <v>252</v>
      </c>
      <c r="AD137" s="136">
        <v>196.10000000000002</v>
      </c>
      <c r="AE137" s="231"/>
      <c r="AF137" s="232"/>
      <c r="AG137" s="233"/>
      <c r="AH137" s="233"/>
      <c r="AI137" s="233"/>
      <c r="AJ137" s="233"/>
      <c r="AK137" s="233"/>
      <c r="AL137" s="233"/>
      <c r="AM137" s="233"/>
      <c r="AN137" s="233"/>
      <c r="AO137" s="233"/>
      <c r="AP137" s="233"/>
      <c r="AQ137" s="234"/>
      <c r="AR137" s="235">
        <f t="shared" si="121"/>
        <v>0</v>
      </c>
      <c r="AS137" s="218" t="str">
        <f t="shared" si="139"/>
        <v>No</v>
      </c>
      <c r="AT137" s="236" t="str">
        <f t="shared" si="173"/>
        <v>No</v>
      </c>
      <c r="AU137" s="9">
        <v>2</v>
      </c>
      <c r="AV137" s="9"/>
      <c r="AX137" s="217">
        <v>200</v>
      </c>
      <c r="AY137" s="217">
        <v>300</v>
      </c>
      <c r="AZ137" s="217">
        <v>40</v>
      </c>
      <c r="BA137" s="9">
        <f t="shared" si="174"/>
        <v>0</v>
      </c>
      <c r="BB137" s="217">
        <v>0.14348</v>
      </c>
      <c r="BD137" s="237">
        <v>2</v>
      </c>
      <c r="BE137" s="238">
        <f t="shared" si="122"/>
        <v>0</v>
      </c>
    </row>
    <row r="138" spans="1:57" s="9" customFormat="1" ht="100" customHeight="1">
      <c r="B138" s="258"/>
      <c r="D138" s="295" t="s">
        <v>427</v>
      </c>
      <c r="E138" s="163">
        <v>4.7</v>
      </c>
      <c r="F138" s="163">
        <f t="shared" si="159"/>
        <v>0</v>
      </c>
      <c r="G138" s="163">
        <f t="shared" si="160"/>
        <v>0</v>
      </c>
      <c r="H138" s="163">
        <f t="shared" si="161"/>
        <v>0</v>
      </c>
      <c r="I138" s="163">
        <f t="shared" si="162"/>
        <v>0</v>
      </c>
      <c r="J138" s="163">
        <f t="shared" si="163"/>
        <v>0</v>
      </c>
      <c r="K138" s="163">
        <f t="shared" si="164"/>
        <v>0</v>
      </c>
      <c r="L138" s="163">
        <f t="shared" si="165"/>
        <v>0</v>
      </c>
      <c r="M138" s="163">
        <f t="shared" si="166"/>
        <v>0</v>
      </c>
      <c r="N138" s="163">
        <f t="shared" si="167"/>
        <v>0</v>
      </c>
      <c r="O138" s="163">
        <f t="shared" si="168"/>
        <v>0</v>
      </c>
      <c r="P138" s="163">
        <f t="shared" si="169"/>
        <v>0</v>
      </c>
      <c r="Q138" s="163">
        <f t="shared" si="170"/>
        <v>0</v>
      </c>
      <c r="R138" s="163">
        <f t="shared" si="171"/>
        <v>0</v>
      </c>
      <c r="S138" s="163">
        <f t="shared" si="172"/>
        <v>0</v>
      </c>
      <c r="T138" s="163">
        <v>2</v>
      </c>
      <c r="U138" s="164" t="s">
        <v>178</v>
      </c>
      <c r="V138" s="165" t="s">
        <v>203</v>
      </c>
      <c r="W138" s="165" t="s">
        <v>241</v>
      </c>
      <c r="X138" s="164">
        <v>2</v>
      </c>
      <c r="Y138" s="164">
        <v>0</v>
      </c>
      <c r="Z138" s="176"/>
      <c r="AA138" s="176">
        <v>20</v>
      </c>
      <c r="AB138" s="176"/>
      <c r="AC138" s="164" t="s">
        <v>252</v>
      </c>
      <c r="AD138" s="166">
        <v>227.9</v>
      </c>
      <c r="AE138" s="239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1"/>
      <c r="AR138" s="242">
        <f t="shared" si="121"/>
        <v>0</v>
      </c>
      <c r="AS138" s="243" t="str">
        <f t="shared" si="139"/>
        <v>No</v>
      </c>
      <c r="AT138" s="244" t="str">
        <f t="shared" si="173"/>
        <v>No</v>
      </c>
      <c r="AU138" s="9">
        <v>2</v>
      </c>
      <c r="AX138" s="9">
        <v>250</v>
      </c>
      <c r="AY138" s="9">
        <v>300</v>
      </c>
      <c r="AZ138" s="9">
        <v>40</v>
      </c>
      <c r="BA138" s="9">
        <f t="shared" si="174"/>
        <v>0</v>
      </c>
      <c r="BB138" s="9">
        <v>0.24451999999999999</v>
      </c>
      <c r="BD138" s="237">
        <v>2</v>
      </c>
      <c r="BE138" s="238">
        <f t="shared" si="122"/>
        <v>0</v>
      </c>
    </row>
    <row r="139" spans="1:57" s="217" customFormat="1" ht="100" customHeight="1" thickBot="1">
      <c r="A139" s="9"/>
      <c r="B139" s="245"/>
      <c r="C139" s="121"/>
      <c r="D139" s="297" t="s">
        <v>428</v>
      </c>
      <c r="E139" s="137">
        <v>6</v>
      </c>
      <c r="F139" s="137">
        <f t="shared" si="159"/>
        <v>0</v>
      </c>
      <c r="G139" s="137">
        <f t="shared" si="160"/>
        <v>0</v>
      </c>
      <c r="H139" s="137">
        <f t="shared" si="161"/>
        <v>0</v>
      </c>
      <c r="I139" s="137">
        <f t="shared" si="162"/>
        <v>0</v>
      </c>
      <c r="J139" s="137">
        <f t="shared" si="163"/>
        <v>0</v>
      </c>
      <c r="K139" s="137">
        <f t="shared" si="164"/>
        <v>0</v>
      </c>
      <c r="L139" s="137">
        <f t="shared" si="165"/>
        <v>0</v>
      </c>
      <c r="M139" s="137">
        <f t="shared" si="166"/>
        <v>0</v>
      </c>
      <c r="N139" s="137">
        <f t="shared" si="167"/>
        <v>0</v>
      </c>
      <c r="O139" s="137">
        <f t="shared" si="168"/>
        <v>0</v>
      </c>
      <c r="P139" s="137">
        <f t="shared" si="169"/>
        <v>0</v>
      </c>
      <c r="Q139" s="137">
        <f t="shared" si="170"/>
        <v>0</v>
      </c>
      <c r="R139" s="137">
        <f t="shared" si="171"/>
        <v>0</v>
      </c>
      <c r="S139" s="137">
        <f t="shared" si="172"/>
        <v>0</v>
      </c>
      <c r="T139" s="137">
        <v>1</v>
      </c>
      <c r="U139" s="138" t="s">
        <v>178</v>
      </c>
      <c r="V139" s="139" t="s">
        <v>145</v>
      </c>
      <c r="W139" s="139" t="s">
        <v>241</v>
      </c>
      <c r="X139" s="138">
        <v>1</v>
      </c>
      <c r="Y139" s="138">
        <v>0</v>
      </c>
      <c r="Z139" s="177"/>
      <c r="AA139" s="177">
        <v>6</v>
      </c>
      <c r="AB139" s="177"/>
      <c r="AC139" s="138" t="s">
        <v>252</v>
      </c>
      <c r="AD139" s="140">
        <v>127.2</v>
      </c>
      <c r="AE139" s="259"/>
      <c r="AF139" s="260"/>
      <c r="AG139" s="261"/>
      <c r="AH139" s="261"/>
      <c r="AI139" s="261"/>
      <c r="AJ139" s="261"/>
      <c r="AK139" s="261"/>
      <c r="AL139" s="261"/>
      <c r="AM139" s="261"/>
      <c r="AN139" s="261"/>
      <c r="AO139" s="261"/>
      <c r="AP139" s="261"/>
      <c r="AQ139" s="262"/>
      <c r="AR139" s="263">
        <f>AD139*AE139+AD139*AF139+AD139*AG139+AD139*AH139+AD139*AI139+AD139*AJ139+AD139*AK139+AD139*AM139+AD139*AN139+AD139*AO139+AD139*AP139+AD139*AQ139+AD139*AL139</f>
        <v>0</v>
      </c>
      <c r="AS139" s="264" t="str">
        <f>IF(SUM(AE139:AQ139)&gt;0,"Yes","No")</f>
        <v>No</v>
      </c>
      <c r="AT139" s="265" t="str">
        <f t="shared" si="173"/>
        <v>No</v>
      </c>
      <c r="AU139" s="9"/>
      <c r="AV139" s="9"/>
      <c r="BA139" s="9">
        <f t="shared" si="174"/>
        <v>0</v>
      </c>
      <c r="BD139" s="237">
        <v>1</v>
      </c>
      <c r="BE139" s="238">
        <f>BD139*SUM(AE139:AQ139)</f>
        <v>0</v>
      </c>
    </row>
    <row r="140" spans="1:57" s="217" customFormat="1" ht="50.15" customHeight="1" thickBot="1">
      <c r="A140" s="9"/>
      <c r="B140" s="203"/>
      <c r="C140" s="215"/>
      <c r="D140" s="144"/>
      <c r="E140" s="145"/>
      <c r="F140" s="145"/>
      <c r="G140" s="132"/>
      <c r="H140" s="132"/>
      <c r="I140" s="132"/>
      <c r="J140" s="132"/>
      <c r="K140" s="132"/>
      <c r="L140" s="132"/>
      <c r="M140" s="132"/>
      <c r="N140" s="132">
        <f t="shared" si="167"/>
        <v>0</v>
      </c>
      <c r="O140" s="132"/>
      <c r="P140" s="132"/>
      <c r="Q140" s="132"/>
      <c r="R140" s="132"/>
      <c r="S140" s="132"/>
      <c r="T140" s="145"/>
      <c r="U140" s="148"/>
      <c r="V140" s="146"/>
      <c r="W140" s="146"/>
      <c r="X140" s="148"/>
      <c r="Y140" s="147"/>
      <c r="Z140" s="178"/>
      <c r="AA140" s="178"/>
      <c r="AB140" s="178"/>
      <c r="AC140" s="147"/>
      <c r="AD140" s="127" t="s">
        <v>273</v>
      </c>
      <c r="AE140" s="266"/>
      <c r="AQ140" s="9"/>
      <c r="AR140" s="218"/>
      <c r="AS140" s="218"/>
      <c r="AT140" s="219"/>
      <c r="AU140" s="9"/>
      <c r="AV140" s="9"/>
      <c r="BA140" s="9">
        <f t="shared" si="174"/>
        <v>0</v>
      </c>
    </row>
    <row r="141" spans="1:57" s="9" customFormat="1" ht="100" customHeight="1">
      <c r="B141" s="268"/>
      <c r="C141" s="221"/>
      <c r="D141" s="294" t="s">
        <v>429</v>
      </c>
      <c r="E141" s="159">
        <v>3.2</v>
      </c>
      <c r="F141" s="159">
        <f t="shared" ref="F141:F155" si="175">SUM(AE141:AQ141)*E141</f>
        <v>0</v>
      </c>
      <c r="G141" s="159">
        <f t="shared" ref="G141:G155" si="176">AE141*X141</f>
        <v>0</v>
      </c>
      <c r="H141" s="159">
        <f t="shared" ref="H141:H155" si="177">AF141*X141</f>
        <v>0</v>
      </c>
      <c r="I141" s="159">
        <f t="shared" ref="I141:I155" si="178">AG141*X141</f>
        <v>0</v>
      </c>
      <c r="J141" s="159">
        <f t="shared" ref="J141:J155" si="179">AH141*X141</f>
        <v>0</v>
      </c>
      <c r="K141" s="159">
        <f t="shared" ref="K141:K155" si="180">AI141*X141</f>
        <v>0</v>
      </c>
      <c r="L141" s="159">
        <f t="shared" ref="L141:L155" si="181">AJ141*X141</f>
        <v>0</v>
      </c>
      <c r="M141" s="159">
        <f t="shared" ref="M141:M155" si="182">AK141*X141</f>
        <v>0</v>
      </c>
      <c r="N141" s="159">
        <f t="shared" si="167"/>
        <v>0</v>
      </c>
      <c r="O141" s="159">
        <f t="shared" ref="O141:O155" si="183">AM141*X141</f>
        <v>0</v>
      </c>
      <c r="P141" s="159">
        <f t="shared" ref="P141:P155" si="184">AN141*X141</f>
        <v>0</v>
      </c>
      <c r="Q141" s="159">
        <f t="shared" ref="Q141:Q155" si="185">AO141*X141</f>
        <v>0</v>
      </c>
      <c r="R141" s="159">
        <f t="shared" ref="R141:R155" si="186">AP141*X141</f>
        <v>0</v>
      </c>
      <c r="S141" s="159">
        <f t="shared" ref="S141:S155" si="187">AQ141*X141</f>
        <v>0</v>
      </c>
      <c r="T141" s="159">
        <v>4</v>
      </c>
      <c r="U141" s="160" t="s">
        <v>259</v>
      </c>
      <c r="V141" s="161" t="s">
        <v>202</v>
      </c>
      <c r="W141" s="161"/>
      <c r="X141" s="160">
        <v>4</v>
      </c>
      <c r="Y141" s="160">
        <v>0</v>
      </c>
      <c r="Z141" s="175">
        <v>16</v>
      </c>
      <c r="AA141" s="175"/>
      <c r="AB141" s="175"/>
      <c r="AC141" s="160" t="s">
        <v>252</v>
      </c>
      <c r="AD141" s="162">
        <v>254.4</v>
      </c>
      <c r="AE141" s="222"/>
      <c r="AF141" s="223"/>
      <c r="AG141" s="223"/>
      <c r="AH141" s="223"/>
      <c r="AI141" s="223"/>
      <c r="AJ141" s="223"/>
      <c r="AK141" s="223"/>
      <c r="AL141" s="223"/>
      <c r="AM141" s="223"/>
      <c r="AN141" s="223"/>
      <c r="AO141" s="223"/>
      <c r="AP141" s="223"/>
      <c r="AQ141" s="224"/>
      <c r="AR141" s="225">
        <f t="shared" si="121"/>
        <v>0</v>
      </c>
      <c r="AS141" s="226" t="str">
        <f t="shared" si="139"/>
        <v>No</v>
      </c>
      <c r="AT141" s="227" t="str">
        <f t="shared" ref="AT141:AT155" si="188">IF(B141="New","Yes","No")</f>
        <v>No</v>
      </c>
      <c r="AU141" s="9">
        <v>4</v>
      </c>
      <c r="AX141" s="9">
        <v>150</v>
      </c>
      <c r="AY141" s="9">
        <v>500</v>
      </c>
      <c r="AZ141" s="9">
        <v>60</v>
      </c>
      <c r="BA141" s="9">
        <f t="shared" si="174"/>
        <v>0</v>
      </c>
      <c r="BB141" s="9">
        <v>0.35315999999999997</v>
      </c>
      <c r="BD141" s="237">
        <v>4</v>
      </c>
      <c r="BE141" s="238">
        <f t="shared" si="122"/>
        <v>0</v>
      </c>
    </row>
    <row r="142" spans="1:57" s="217" customFormat="1" ht="100" customHeight="1">
      <c r="A142" s="9"/>
      <c r="B142" s="230"/>
      <c r="C142" s="9"/>
      <c r="D142" s="144" t="s">
        <v>430</v>
      </c>
      <c r="E142" s="132">
        <v>5.4</v>
      </c>
      <c r="F142" s="132">
        <f t="shared" si="175"/>
        <v>0</v>
      </c>
      <c r="G142" s="132">
        <f t="shared" si="176"/>
        <v>0</v>
      </c>
      <c r="H142" s="132">
        <f t="shared" si="177"/>
        <v>0</v>
      </c>
      <c r="I142" s="132">
        <f t="shared" si="178"/>
        <v>0</v>
      </c>
      <c r="J142" s="132">
        <f t="shared" si="179"/>
        <v>0</v>
      </c>
      <c r="K142" s="132">
        <f t="shared" si="180"/>
        <v>0</v>
      </c>
      <c r="L142" s="132">
        <f t="shared" si="181"/>
        <v>0</v>
      </c>
      <c r="M142" s="132">
        <f t="shared" si="182"/>
        <v>0</v>
      </c>
      <c r="N142" s="132">
        <f t="shared" si="167"/>
        <v>0</v>
      </c>
      <c r="O142" s="132">
        <f t="shared" si="183"/>
        <v>0</v>
      </c>
      <c r="P142" s="132">
        <f t="shared" si="184"/>
        <v>0</v>
      </c>
      <c r="Q142" s="132">
        <f t="shared" si="185"/>
        <v>0</v>
      </c>
      <c r="R142" s="132">
        <f t="shared" si="186"/>
        <v>0</v>
      </c>
      <c r="S142" s="132">
        <f t="shared" si="187"/>
        <v>0</v>
      </c>
      <c r="T142" s="132">
        <v>4</v>
      </c>
      <c r="U142" s="133" t="s">
        <v>177</v>
      </c>
      <c r="V142" s="134" t="s">
        <v>201</v>
      </c>
      <c r="W142" s="134"/>
      <c r="X142" s="133">
        <v>4</v>
      </c>
      <c r="Y142" s="133">
        <v>0</v>
      </c>
      <c r="Z142" s="176">
        <v>24</v>
      </c>
      <c r="AA142" s="176"/>
      <c r="AB142" s="176"/>
      <c r="AC142" s="133" t="s">
        <v>252</v>
      </c>
      <c r="AD142" s="136">
        <v>291.5</v>
      </c>
      <c r="AE142" s="231"/>
      <c r="AF142" s="232"/>
      <c r="AG142" s="233"/>
      <c r="AH142" s="233"/>
      <c r="AI142" s="233"/>
      <c r="AJ142" s="233"/>
      <c r="AK142" s="233"/>
      <c r="AL142" s="233"/>
      <c r="AM142" s="233"/>
      <c r="AN142" s="233"/>
      <c r="AO142" s="233"/>
      <c r="AP142" s="233"/>
      <c r="AQ142" s="234"/>
      <c r="AR142" s="235">
        <f t="shared" si="121"/>
        <v>0</v>
      </c>
      <c r="AS142" s="218" t="str">
        <f t="shared" si="139"/>
        <v>No</v>
      </c>
      <c r="AT142" s="236" t="str">
        <f t="shared" si="188"/>
        <v>No</v>
      </c>
      <c r="AU142" s="9">
        <v>4</v>
      </c>
      <c r="AV142" s="9"/>
      <c r="AX142" s="217">
        <v>150</v>
      </c>
      <c r="AY142" s="217">
        <v>500</v>
      </c>
      <c r="AZ142" s="217">
        <v>60</v>
      </c>
      <c r="BA142" s="9">
        <f t="shared" si="174"/>
        <v>0</v>
      </c>
      <c r="BB142" s="217">
        <v>0.95038999999999996</v>
      </c>
      <c r="BD142" s="237">
        <v>4</v>
      </c>
      <c r="BE142" s="238">
        <f t="shared" si="122"/>
        <v>0</v>
      </c>
    </row>
    <row r="143" spans="1:57" s="9" customFormat="1" ht="100" customHeight="1">
      <c r="B143" s="258"/>
      <c r="D143" s="295" t="s">
        <v>431</v>
      </c>
      <c r="E143" s="163">
        <v>6</v>
      </c>
      <c r="F143" s="163">
        <f t="shared" si="175"/>
        <v>0</v>
      </c>
      <c r="G143" s="163">
        <f t="shared" si="176"/>
        <v>0</v>
      </c>
      <c r="H143" s="163">
        <f t="shared" si="177"/>
        <v>0</v>
      </c>
      <c r="I143" s="163">
        <f t="shared" si="178"/>
        <v>0</v>
      </c>
      <c r="J143" s="163">
        <f t="shared" si="179"/>
        <v>0</v>
      </c>
      <c r="K143" s="163">
        <f t="shared" si="180"/>
        <v>0</v>
      </c>
      <c r="L143" s="163">
        <f t="shared" si="181"/>
        <v>0</v>
      </c>
      <c r="M143" s="163">
        <f t="shared" si="182"/>
        <v>0</v>
      </c>
      <c r="N143" s="163">
        <f t="shared" si="167"/>
        <v>0</v>
      </c>
      <c r="O143" s="163">
        <f t="shared" si="183"/>
        <v>0</v>
      </c>
      <c r="P143" s="163">
        <f t="shared" si="184"/>
        <v>0</v>
      </c>
      <c r="Q143" s="163">
        <f t="shared" si="185"/>
        <v>0</v>
      </c>
      <c r="R143" s="163">
        <f t="shared" si="186"/>
        <v>0</v>
      </c>
      <c r="S143" s="163">
        <f t="shared" si="187"/>
        <v>0</v>
      </c>
      <c r="T143" s="163">
        <v>3</v>
      </c>
      <c r="U143" s="164" t="s">
        <v>178</v>
      </c>
      <c r="V143" s="165" t="s">
        <v>200</v>
      </c>
      <c r="W143" s="165"/>
      <c r="X143" s="164">
        <v>3</v>
      </c>
      <c r="Y143" s="164">
        <v>0</v>
      </c>
      <c r="Z143" s="176">
        <v>24</v>
      </c>
      <c r="AA143" s="176"/>
      <c r="AB143" s="176"/>
      <c r="AC143" s="164" t="s">
        <v>252</v>
      </c>
      <c r="AD143" s="166">
        <v>291.5</v>
      </c>
      <c r="AE143" s="239"/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1"/>
      <c r="AR143" s="242">
        <f t="shared" si="121"/>
        <v>0</v>
      </c>
      <c r="AS143" s="243" t="str">
        <f t="shared" si="139"/>
        <v>No</v>
      </c>
      <c r="AT143" s="244" t="str">
        <f t="shared" si="188"/>
        <v>No</v>
      </c>
      <c r="AU143" s="9">
        <v>3</v>
      </c>
      <c r="AX143" s="9">
        <v>150</v>
      </c>
      <c r="AY143" s="9">
        <v>500</v>
      </c>
      <c r="AZ143" s="9">
        <v>60</v>
      </c>
      <c r="BA143" s="9">
        <f t="shared" si="174"/>
        <v>0</v>
      </c>
      <c r="BB143" s="9">
        <v>0.54884999999999995</v>
      </c>
      <c r="BD143" s="237">
        <v>3</v>
      </c>
      <c r="BE143" s="238">
        <f t="shared" si="122"/>
        <v>0</v>
      </c>
    </row>
    <row r="144" spans="1:57" s="217" customFormat="1" ht="100" customHeight="1">
      <c r="A144" s="9"/>
      <c r="B144" s="230"/>
      <c r="C144" s="9"/>
      <c r="D144" s="144" t="s">
        <v>432</v>
      </c>
      <c r="E144" s="132">
        <v>7.2</v>
      </c>
      <c r="F144" s="132">
        <f t="shared" si="175"/>
        <v>0</v>
      </c>
      <c r="G144" s="132">
        <f t="shared" si="176"/>
        <v>0</v>
      </c>
      <c r="H144" s="132">
        <f t="shared" si="177"/>
        <v>0</v>
      </c>
      <c r="I144" s="132">
        <f t="shared" si="178"/>
        <v>0</v>
      </c>
      <c r="J144" s="132">
        <f t="shared" si="179"/>
        <v>0</v>
      </c>
      <c r="K144" s="132">
        <f t="shared" si="180"/>
        <v>0</v>
      </c>
      <c r="L144" s="132">
        <f t="shared" si="181"/>
        <v>0</v>
      </c>
      <c r="M144" s="132">
        <f t="shared" si="182"/>
        <v>0</v>
      </c>
      <c r="N144" s="132">
        <f t="shared" si="167"/>
        <v>0</v>
      </c>
      <c r="O144" s="132">
        <f t="shared" si="183"/>
        <v>0</v>
      </c>
      <c r="P144" s="132">
        <f t="shared" si="184"/>
        <v>0</v>
      </c>
      <c r="Q144" s="132">
        <f t="shared" si="185"/>
        <v>0</v>
      </c>
      <c r="R144" s="132">
        <f t="shared" si="186"/>
        <v>0</v>
      </c>
      <c r="S144" s="132">
        <f t="shared" si="187"/>
        <v>0</v>
      </c>
      <c r="T144" s="132">
        <v>3</v>
      </c>
      <c r="U144" s="135" t="s">
        <v>178</v>
      </c>
      <c r="V144" s="134" t="s">
        <v>199</v>
      </c>
      <c r="W144" s="134"/>
      <c r="X144" s="133">
        <v>3</v>
      </c>
      <c r="Y144" s="133">
        <v>0</v>
      </c>
      <c r="Z144" s="176">
        <v>30</v>
      </c>
      <c r="AA144" s="176"/>
      <c r="AB144" s="176"/>
      <c r="AC144" s="133" t="s">
        <v>252</v>
      </c>
      <c r="AD144" s="136">
        <v>291.5</v>
      </c>
      <c r="AE144" s="231"/>
      <c r="AF144" s="232"/>
      <c r="AG144" s="233"/>
      <c r="AH144" s="233"/>
      <c r="AI144" s="233"/>
      <c r="AJ144" s="233"/>
      <c r="AK144" s="233"/>
      <c r="AL144" s="233"/>
      <c r="AM144" s="233"/>
      <c r="AN144" s="233"/>
      <c r="AO144" s="233"/>
      <c r="AP144" s="233"/>
      <c r="AQ144" s="234"/>
      <c r="AR144" s="235">
        <f t="shared" si="121"/>
        <v>0</v>
      </c>
      <c r="AS144" s="218" t="str">
        <f t="shared" si="139"/>
        <v>No</v>
      </c>
      <c r="AT144" s="236" t="str">
        <f t="shared" si="188"/>
        <v>No</v>
      </c>
      <c r="AU144" s="9">
        <v>3</v>
      </c>
      <c r="AV144" s="9"/>
      <c r="AX144" s="217">
        <v>150</v>
      </c>
      <c r="AY144" s="217">
        <v>650</v>
      </c>
      <c r="AZ144" s="217">
        <v>70</v>
      </c>
      <c r="BA144" s="9">
        <f t="shared" si="174"/>
        <v>0</v>
      </c>
      <c r="BB144" s="217">
        <v>0.69633</v>
      </c>
      <c r="BD144" s="237">
        <v>3</v>
      </c>
      <c r="BE144" s="238">
        <f t="shared" si="122"/>
        <v>0</v>
      </c>
    </row>
    <row r="145" spans="1:57" s="9" customFormat="1" ht="100" customHeight="1">
      <c r="B145" s="258"/>
      <c r="D145" s="295" t="s">
        <v>433</v>
      </c>
      <c r="E145" s="163">
        <v>6.4</v>
      </c>
      <c r="F145" s="163">
        <f t="shared" si="175"/>
        <v>0</v>
      </c>
      <c r="G145" s="163">
        <f t="shared" si="176"/>
        <v>0</v>
      </c>
      <c r="H145" s="163">
        <f t="shared" si="177"/>
        <v>0</v>
      </c>
      <c r="I145" s="163">
        <f t="shared" si="178"/>
        <v>0</v>
      </c>
      <c r="J145" s="163">
        <f t="shared" si="179"/>
        <v>0</v>
      </c>
      <c r="K145" s="163">
        <f t="shared" si="180"/>
        <v>0</v>
      </c>
      <c r="L145" s="163">
        <f t="shared" si="181"/>
        <v>0</v>
      </c>
      <c r="M145" s="163">
        <f t="shared" si="182"/>
        <v>0</v>
      </c>
      <c r="N145" s="163">
        <f t="shared" si="167"/>
        <v>0</v>
      </c>
      <c r="O145" s="163">
        <f t="shared" si="183"/>
        <v>0</v>
      </c>
      <c r="P145" s="163">
        <f t="shared" si="184"/>
        <v>0</v>
      </c>
      <c r="Q145" s="163">
        <f t="shared" si="185"/>
        <v>0</v>
      </c>
      <c r="R145" s="163">
        <f t="shared" si="186"/>
        <v>0</v>
      </c>
      <c r="S145" s="163">
        <f t="shared" si="187"/>
        <v>0</v>
      </c>
      <c r="T145" s="163">
        <v>2</v>
      </c>
      <c r="U145" s="164" t="s">
        <v>179</v>
      </c>
      <c r="V145" s="165" t="s">
        <v>195</v>
      </c>
      <c r="W145" s="165"/>
      <c r="X145" s="164">
        <v>2</v>
      </c>
      <c r="Y145" s="164">
        <v>0</v>
      </c>
      <c r="Z145" s="176">
        <v>20</v>
      </c>
      <c r="AA145" s="176"/>
      <c r="AB145" s="176"/>
      <c r="AC145" s="164" t="s">
        <v>252</v>
      </c>
      <c r="AD145" s="166">
        <v>318</v>
      </c>
      <c r="AE145" s="239"/>
      <c r="AF145" s="240"/>
      <c r="AG145" s="240"/>
      <c r="AH145" s="240"/>
      <c r="AI145" s="240"/>
      <c r="AJ145" s="240"/>
      <c r="AK145" s="240"/>
      <c r="AL145" s="240"/>
      <c r="AM145" s="240"/>
      <c r="AN145" s="240"/>
      <c r="AO145" s="240"/>
      <c r="AP145" s="240"/>
      <c r="AQ145" s="241"/>
      <c r="AR145" s="242">
        <f t="shared" si="121"/>
        <v>0</v>
      </c>
      <c r="AS145" s="243" t="str">
        <f t="shared" si="139"/>
        <v>No</v>
      </c>
      <c r="AT145" s="244" t="str">
        <f t="shared" si="188"/>
        <v>No</v>
      </c>
      <c r="AV145" s="9">
        <v>2</v>
      </c>
      <c r="AX145" s="9">
        <v>100</v>
      </c>
      <c r="AY145" s="9">
        <v>500</v>
      </c>
      <c r="AZ145" s="9">
        <v>60</v>
      </c>
      <c r="BA145" s="9">
        <f t="shared" si="174"/>
        <v>0</v>
      </c>
      <c r="BB145" s="9">
        <v>0.56345999999999996</v>
      </c>
      <c r="BD145" s="237">
        <v>2</v>
      </c>
      <c r="BE145" s="238">
        <f t="shared" si="122"/>
        <v>0</v>
      </c>
    </row>
    <row r="146" spans="1:57" s="217" customFormat="1" ht="100" customHeight="1">
      <c r="A146" s="9"/>
      <c r="B146" s="230"/>
      <c r="C146" s="9"/>
      <c r="D146" s="144" t="s">
        <v>434</v>
      </c>
      <c r="E146" s="132">
        <v>7.4</v>
      </c>
      <c r="F146" s="132">
        <f t="shared" si="175"/>
        <v>0</v>
      </c>
      <c r="G146" s="132">
        <f t="shared" si="176"/>
        <v>0</v>
      </c>
      <c r="H146" s="132">
        <f t="shared" si="177"/>
        <v>0</v>
      </c>
      <c r="I146" s="132">
        <f t="shared" si="178"/>
        <v>0</v>
      </c>
      <c r="J146" s="132">
        <f t="shared" si="179"/>
        <v>0</v>
      </c>
      <c r="K146" s="132">
        <f t="shared" si="180"/>
        <v>0</v>
      </c>
      <c r="L146" s="132">
        <f t="shared" si="181"/>
        <v>0</v>
      </c>
      <c r="M146" s="132">
        <f t="shared" si="182"/>
        <v>0</v>
      </c>
      <c r="N146" s="132">
        <f t="shared" si="167"/>
        <v>0</v>
      </c>
      <c r="O146" s="132">
        <f t="shared" si="183"/>
        <v>0</v>
      </c>
      <c r="P146" s="132">
        <f t="shared" si="184"/>
        <v>0</v>
      </c>
      <c r="Q146" s="132">
        <f t="shared" si="185"/>
        <v>0</v>
      </c>
      <c r="R146" s="132">
        <f t="shared" si="186"/>
        <v>0</v>
      </c>
      <c r="S146" s="132">
        <f t="shared" si="187"/>
        <v>0</v>
      </c>
      <c r="T146" s="132">
        <v>2</v>
      </c>
      <c r="U146" s="133" t="s">
        <v>179</v>
      </c>
      <c r="V146" s="134" t="s">
        <v>194</v>
      </c>
      <c r="W146" s="134"/>
      <c r="X146" s="133">
        <v>2</v>
      </c>
      <c r="Y146" s="133">
        <v>0</v>
      </c>
      <c r="Z146" s="176">
        <v>24</v>
      </c>
      <c r="AA146" s="176"/>
      <c r="AB146" s="176"/>
      <c r="AC146" s="133" t="s">
        <v>252</v>
      </c>
      <c r="AD146" s="136">
        <v>360.40000000000003</v>
      </c>
      <c r="AE146" s="231"/>
      <c r="AF146" s="232"/>
      <c r="AG146" s="233"/>
      <c r="AH146" s="233"/>
      <c r="AI146" s="233"/>
      <c r="AJ146" s="233"/>
      <c r="AK146" s="233"/>
      <c r="AL146" s="233"/>
      <c r="AM146" s="233"/>
      <c r="AN146" s="233"/>
      <c r="AO146" s="233"/>
      <c r="AP146" s="233"/>
      <c r="AQ146" s="234"/>
      <c r="AR146" s="235">
        <f t="shared" si="121"/>
        <v>0</v>
      </c>
      <c r="AS146" s="218" t="str">
        <f t="shared" si="139"/>
        <v>No</v>
      </c>
      <c r="AT146" s="236" t="str">
        <f t="shared" si="188"/>
        <v>No</v>
      </c>
      <c r="AU146" s="9"/>
      <c r="AV146" s="9">
        <v>2</v>
      </c>
      <c r="AX146" s="217">
        <v>100</v>
      </c>
      <c r="AY146" s="217">
        <v>500</v>
      </c>
      <c r="AZ146" s="217">
        <v>60</v>
      </c>
      <c r="BA146" s="9">
        <f t="shared" si="174"/>
        <v>0</v>
      </c>
      <c r="BB146" s="217">
        <v>0.66293999999999997</v>
      </c>
      <c r="BD146" s="237">
        <v>2</v>
      </c>
      <c r="BE146" s="238">
        <f t="shared" si="122"/>
        <v>0</v>
      </c>
    </row>
    <row r="147" spans="1:57" s="9" customFormat="1" ht="100" customHeight="1">
      <c r="B147" s="258"/>
      <c r="D147" s="295" t="s">
        <v>435</v>
      </c>
      <c r="E147" s="163">
        <v>7.5</v>
      </c>
      <c r="F147" s="163">
        <f t="shared" si="175"/>
        <v>0</v>
      </c>
      <c r="G147" s="163">
        <f t="shared" si="176"/>
        <v>0</v>
      </c>
      <c r="H147" s="163">
        <f t="shared" si="177"/>
        <v>0</v>
      </c>
      <c r="I147" s="163">
        <f t="shared" si="178"/>
        <v>0</v>
      </c>
      <c r="J147" s="163">
        <f t="shared" si="179"/>
        <v>0</v>
      </c>
      <c r="K147" s="163">
        <f t="shared" si="180"/>
        <v>0</v>
      </c>
      <c r="L147" s="163">
        <f t="shared" si="181"/>
        <v>0</v>
      </c>
      <c r="M147" s="163">
        <f t="shared" si="182"/>
        <v>0</v>
      </c>
      <c r="N147" s="163">
        <f t="shared" si="167"/>
        <v>0</v>
      </c>
      <c r="O147" s="163">
        <f t="shared" si="183"/>
        <v>0</v>
      </c>
      <c r="P147" s="163">
        <f t="shared" si="184"/>
        <v>0</v>
      </c>
      <c r="Q147" s="163">
        <f t="shared" si="185"/>
        <v>0</v>
      </c>
      <c r="R147" s="163">
        <f t="shared" si="186"/>
        <v>0</v>
      </c>
      <c r="S147" s="163">
        <f t="shared" si="187"/>
        <v>0</v>
      </c>
      <c r="T147" s="163">
        <v>2</v>
      </c>
      <c r="U147" s="164" t="s">
        <v>178</v>
      </c>
      <c r="V147" s="165" t="s">
        <v>190</v>
      </c>
      <c r="W147" s="165"/>
      <c r="X147" s="164">
        <v>2</v>
      </c>
      <c r="Y147" s="164">
        <v>0</v>
      </c>
      <c r="Z147" s="176">
        <v>16</v>
      </c>
      <c r="AA147" s="176"/>
      <c r="AB147" s="176"/>
      <c r="AC147" s="164" t="s">
        <v>252</v>
      </c>
      <c r="AD147" s="166">
        <v>270.3</v>
      </c>
      <c r="AE147" s="239"/>
      <c r="AF147" s="240"/>
      <c r="AG147" s="240"/>
      <c r="AH147" s="240"/>
      <c r="AI147" s="240"/>
      <c r="AJ147" s="240"/>
      <c r="AK147" s="240"/>
      <c r="AL147" s="240"/>
      <c r="AM147" s="240"/>
      <c r="AN147" s="240"/>
      <c r="AO147" s="240"/>
      <c r="AP147" s="240"/>
      <c r="AQ147" s="241"/>
      <c r="AR147" s="242">
        <f t="shared" si="121"/>
        <v>0</v>
      </c>
      <c r="AS147" s="243" t="str">
        <f t="shared" si="139"/>
        <v>No</v>
      </c>
      <c r="AT147" s="244" t="str">
        <f t="shared" si="188"/>
        <v>No</v>
      </c>
      <c r="AU147" s="9">
        <v>2</v>
      </c>
      <c r="AX147" s="9">
        <v>150</v>
      </c>
      <c r="AY147" s="9">
        <v>500</v>
      </c>
      <c r="AZ147" s="9">
        <v>60</v>
      </c>
      <c r="BA147" s="9">
        <f t="shared" si="174"/>
        <v>0</v>
      </c>
      <c r="BB147" s="9">
        <v>0.63188999999999995</v>
      </c>
      <c r="BD147" s="237">
        <v>2</v>
      </c>
      <c r="BE147" s="238">
        <f t="shared" si="122"/>
        <v>0</v>
      </c>
    </row>
    <row r="148" spans="1:57" s="217" customFormat="1" ht="100" customHeight="1">
      <c r="A148" s="9"/>
      <c r="B148" s="230"/>
      <c r="C148" s="9"/>
      <c r="D148" s="144" t="s">
        <v>436</v>
      </c>
      <c r="E148" s="132">
        <v>2.7</v>
      </c>
      <c r="F148" s="132">
        <f t="shared" si="175"/>
        <v>0</v>
      </c>
      <c r="G148" s="132">
        <f t="shared" si="176"/>
        <v>0</v>
      </c>
      <c r="H148" s="132">
        <f t="shared" si="177"/>
        <v>0</v>
      </c>
      <c r="I148" s="132">
        <f t="shared" si="178"/>
        <v>0</v>
      </c>
      <c r="J148" s="132">
        <f t="shared" si="179"/>
        <v>0</v>
      </c>
      <c r="K148" s="132">
        <f t="shared" si="180"/>
        <v>0</v>
      </c>
      <c r="L148" s="132">
        <f t="shared" si="181"/>
        <v>0</v>
      </c>
      <c r="M148" s="132">
        <f t="shared" si="182"/>
        <v>0</v>
      </c>
      <c r="N148" s="132">
        <f t="shared" si="167"/>
        <v>0</v>
      </c>
      <c r="O148" s="132">
        <f t="shared" si="183"/>
        <v>0</v>
      </c>
      <c r="P148" s="132">
        <f t="shared" si="184"/>
        <v>0</v>
      </c>
      <c r="Q148" s="132">
        <f t="shared" si="185"/>
        <v>0</v>
      </c>
      <c r="R148" s="132">
        <f t="shared" si="186"/>
        <v>0</v>
      </c>
      <c r="S148" s="132">
        <f t="shared" si="187"/>
        <v>0</v>
      </c>
      <c r="T148" s="132">
        <v>4</v>
      </c>
      <c r="U148" s="133" t="s">
        <v>259</v>
      </c>
      <c r="V148" s="134" t="s">
        <v>191</v>
      </c>
      <c r="W148" s="134"/>
      <c r="X148" s="133">
        <v>4</v>
      </c>
      <c r="Y148" s="133">
        <v>0</v>
      </c>
      <c r="Z148" s="176">
        <v>16</v>
      </c>
      <c r="AA148" s="176"/>
      <c r="AB148" s="176"/>
      <c r="AC148" s="133" t="s">
        <v>252</v>
      </c>
      <c r="AD148" s="136">
        <v>254.4</v>
      </c>
      <c r="AE148" s="231"/>
      <c r="AF148" s="232"/>
      <c r="AG148" s="233"/>
      <c r="AH148" s="233"/>
      <c r="AI148" s="233"/>
      <c r="AJ148" s="233"/>
      <c r="AK148" s="233"/>
      <c r="AL148" s="233"/>
      <c r="AM148" s="233"/>
      <c r="AN148" s="233"/>
      <c r="AO148" s="233"/>
      <c r="AP148" s="233"/>
      <c r="AQ148" s="234"/>
      <c r="AR148" s="235">
        <f t="shared" si="121"/>
        <v>0</v>
      </c>
      <c r="AS148" s="218" t="str">
        <f t="shared" si="139"/>
        <v>No</v>
      </c>
      <c r="AT148" s="236" t="str">
        <f t="shared" si="188"/>
        <v>No</v>
      </c>
      <c r="AU148" s="9">
        <v>4</v>
      </c>
      <c r="AV148" s="9"/>
      <c r="AX148" s="217">
        <v>100</v>
      </c>
      <c r="AY148" s="217">
        <v>300</v>
      </c>
      <c r="AZ148" s="217">
        <v>35</v>
      </c>
      <c r="BA148" s="9">
        <f t="shared" si="174"/>
        <v>0</v>
      </c>
      <c r="BB148" s="217">
        <v>0.22711999999999999</v>
      </c>
      <c r="BD148" s="237">
        <v>4</v>
      </c>
      <c r="BE148" s="238">
        <f t="shared" si="122"/>
        <v>0</v>
      </c>
    </row>
    <row r="149" spans="1:57" s="9" customFormat="1" ht="100" customHeight="1">
      <c r="B149" s="258"/>
      <c r="D149" s="295" t="s">
        <v>437</v>
      </c>
      <c r="E149" s="163">
        <v>2.75</v>
      </c>
      <c r="F149" s="163">
        <f t="shared" si="175"/>
        <v>0</v>
      </c>
      <c r="G149" s="163">
        <f t="shared" si="176"/>
        <v>0</v>
      </c>
      <c r="H149" s="163">
        <f t="shared" si="177"/>
        <v>0</v>
      </c>
      <c r="I149" s="163">
        <f t="shared" si="178"/>
        <v>0</v>
      </c>
      <c r="J149" s="163">
        <f t="shared" si="179"/>
        <v>0</v>
      </c>
      <c r="K149" s="163">
        <f t="shared" si="180"/>
        <v>0</v>
      </c>
      <c r="L149" s="163">
        <f t="shared" si="181"/>
        <v>0</v>
      </c>
      <c r="M149" s="163">
        <f t="shared" si="182"/>
        <v>0</v>
      </c>
      <c r="N149" s="163">
        <f t="shared" si="167"/>
        <v>0</v>
      </c>
      <c r="O149" s="163">
        <f t="shared" si="183"/>
        <v>0</v>
      </c>
      <c r="P149" s="163">
        <f t="shared" si="184"/>
        <v>0</v>
      </c>
      <c r="Q149" s="163">
        <f t="shared" si="185"/>
        <v>0</v>
      </c>
      <c r="R149" s="163">
        <f t="shared" si="186"/>
        <v>0</v>
      </c>
      <c r="S149" s="163">
        <f t="shared" si="187"/>
        <v>0</v>
      </c>
      <c r="T149" s="163">
        <v>3</v>
      </c>
      <c r="U149" s="164" t="s">
        <v>177</v>
      </c>
      <c r="V149" s="165" t="s">
        <v>192</v>
      </c>
      <c r="W149" s="165"/>
      <c r="X149" s="164">
        <v>3</v>
      </c>
      <c r="Y149" s="164">
        <v>0</v>
      </c>
      <c r="Z149" s="176">
        <v>12</v>
      </c>
      <c r="AA149" s="176"/>
      <c r="AB149" s="176"/>
      <c r="AC149" s="164" t="s">
        <v>252</v>
      </c>
      <c r="AD149" s="166">
        <v>227.9</v>
      </c>
      <c r="AE149" s="239"/>
      <c r="AF149" s="240"/>
      <c r="AG149" s="240"/>
      <c r="AH149" s="240"/>
      <c r="AI149" s="240"/>
      <c r="AJ149" s="240"/>
      <c r="AK149" s="240"/>
      <c r="AL149" s="240"/>
      <c r="AM149" s="240"/>
      <c r="AN149" s="240"/>
      <c r="AO149" s="240"/>
      <c r="AP149" s="240"/>
      <c r="AQ149" s="241"/>
      <c r="AR149" s="242">
        <f t="shared" si="121"/>
        <v>0</v>
      </c>
      <c r="AS149" s="243" t="str">
        <f t="shared" si="139"/>
        <v>No</v>
      </c>
      <c r="AT149" s="244" t="str">
        <f t="shared" si="188"/>
        <v>No</v>
      </c>
      <c r="AU149" s="9">
        <v>3</v>
      </c>
      <c r="AX149" s="9">
        <v>100</v>
      </c>
      <c r="AY149" s="9">
        <v>300</v>
      </c>
      <c r="AZ149" s="9">
        <v>35</v>
      </c>
      <c r="BA149" s="9">
        <f t="shared" si="174"/>
        <v>0</v>
      </c>
      <c r="BB149" s="9">
        <v>0.23268</v>
      </c>
      <c r="BD149" s="237">
        <v>3</v>
      </c>
      <c r="BE149" s="238">
        <f t="shared" si="122"/>
        <v>0</v>
      </c>
    </row>
    <row r="150" spans="1:57" s="217" customFormat="1" ht="100" customHeight="1">
      <c r="A150" s="9"/>
      <c r="B150" s="230"/>
      <c r="C150" s="9"/>
      <c r="D150" s="144" t="s">
        <v>438</v>
      </c>
      <c r="E150" s="132">
        <v>5.35</v>
      </c>
      <c r="F150" s="132">
        <f t="shared" si="175"/>
        <v>0</v>
      </c>
      <c r="G150" s="132">
        <f t="shared" si="176"/>
        <v>0</v>
      </c>
      <c r="H150" s="132">
        <f t="shared" si="177"/>
        <v>0</v>
      </c>
      <c r="I150" s="132">
        <f t="shared" si="178"/>
        <v>0</v>
      </c>
      <c r="J150" s="132">
        <f t="shared" si="179"/>
        <v>0</v>
      </c>
      <c r="K150" s="132">
        <f t="shared" si="180"/>
        <v>0</v>
      </c>
      <c r="L150" s="132">
        <f t="shared" si="181"/>
        <v>0</v>
      </c>
      <c r="M150" s="132">
        <f t="shared" si="182"/>
        <v>0</v>
      </c>
      <c r="N150" s="132">
        <f t="shared" si="167"/>
        <v>0</v>
      </c>
      <c r="O150" s="132">
        <f t="shared" si="183"/>
        <v>0</v>
      </c>
      <c r="P150" s="132">
        <f t="shared" si="184"/>
        <v>0</v>
      </c>
      <c r="Q150" s="132">
        <f t="shared" si="185"/>
        <v>0</v>
      </c>
      <c r="R150" s="132">
        <f t="shared" si="186"/>
        <v>0</v>
      </c>
      <c r="S150" s="132">
        <f t="shared" si="187"/>
        <v>0</v>
      </c>
      <c r="T150" s="132">
        <v>3</v>
      </c>
      <c r="U150" s="133" t="s">
        <v>185</v>
      </c>
      <c r="V150" s="134" t="s">
        <v>257</v>
      </c>
      <c r="W150" s="134"/>
      <c r="X150" s="133">
        <v>3</v>
      </c>
      <c r="Y150" s="133">
        <v>0</v>
      </c>
      <c r="Z150" s="176">
        <v>13</v>
      </c>
      <c r="AA150" s="176"/>
      <c r="AB150" s="176"/>
      <c r="AC150" s="133" t="s">
        <v>252</v>
      </c>
      <c r="AD150" s="136">
        <v>344.5</v>
      </c>
      <c r="AE150" s="231"/>
      <c r="AF150" s="232"/>
      <c r="AG150" s="233"/>
      <c r="AH150" s="233"/>
      <c r="AI150" s="233"/>
      <c r="AJ150" s="233"/>
      <c r="AK150" s="233"/>
      <c r="AL150" s="233"/>
      <c r="AM150" s="233"/>
      <c r="AN150" s="233"/>
      <c r="AO150" s="233"/>
      <c r="AP150" s="233"/>
      <c r="AQ150" s="234"/>
      <c r="AR150" s="235">
        <f t="shared" si="121"/>
        <v>0</v>
      </c>
      <c r="AS150" s="218" t="str">
        <f t="shared" si="139"/>
        <v>No</v>
      </c>
      <c r="AT150" s="236" t="str">
        <f t="shared" si="188"/>
        <v>No</v>
      </c>
      <c r="AU150" s="9">
        <v>3</v>
      </c>
      <c r="AV150" s="9"/>
      <c r="AX150" s="217">
        <v>100</v>
      </c>
      <c r="AY150" s="217">
        <v>400</v>
      </c>
      <c r="AZ150" s="217">
        <v>50</v>
      </c>
      <c r="BA150" s="9">
        <f t="shared" si="174"/>
        <v>0</v>
      </c>
      <c r="BB150" s="217">
        <v>0.45236999999999999</v>
      </c>
      <c r="BD150" s="237">
        <v>3</v>
      </c>
      <c r="BE150" s="238">
        <f t="shared" si="122"/>
        <v>0</v>
      </c>
    </row>
    <row r="151" spans="1:57" s="9" customFormat="1" ht="100" customHeight="1">
      <c r="B151" s="258"/>
      <c r="D151" s="295" t="s">
        <v>439</v>
      </c>
      <c r="E151" s="163">
        <v>16.149999999999999</v>
      </c>
      <c r="F151" s="163">
        <f t="shared" si="175"/>
        <v>0</v>
      </c>
      <c r="G151" s="163">
        <f t="shared" si="176"/>
        <v>0</v>
      </c>
      <c r="H151" s="163">
        <f t="shared" si="177"/>
        <v>0</v>
      </c>
      <c r="I151" s="163">
        <f t="shared" si="178"/>
        <v>0</v>
      </c>
      <c r="J151" s="163">
        <f t="shared" si="179"/>
        <v>0</v>
      </c>
      <c r="K151" s="163">
        <f t="shared" si="180"/>
        <v>0</v>
      </c>
      <c r="L151" s="163">
        <f t="shared" si="181"/>
        <v>0</v>
      </c>
      <c r="M151" s="163">
        <f t="shared" si="182"/>
        <v>0</v>
      </c>
      <c r="N151" s="163">
        <f t="shared" si="167"/>
        <v>0</v>
      </c>
      <c r="O151" s="163">
        <f t="shared" si="183"/>
        <v>0</v>
      </c>
      <c r="P151" s="163">
        <f t="shared" si="184"/>
        <v>0</v>
      </c>
      <c r="Q151" s="163">
        <f t="shared" si="185"/>
        <v>0</v>
      </c>
      <c r="R151" s="163">
        <f t="shared" si="186"/>
        <v>0</v>
      </c>
      <c r="S151" s="163">
        <f t="shared" si="187"/>
        <v>0</v>
      </c>
      <c r="T151" s="163">
        <v>3</v>
      </c>
      <c r="U151" s="164" t="s">
        <v>179</v>
      </c>
      <c r="V151" s="165" t="s">
        <v>193</v>
      </c>
      <c r="W151" s="165"/>
      <c r="X151" s="164">
        <v>3</v>
      </c>
      <c r="Y151" s="164">
        <v>0</v>
      </c>
      <c r="Z151" s="176">
        <v>30</v>
      </c>
      <c r="AA151" s="176"/>
      <c r="AB151" s="176"/>
      <c r="AC151" s="164" t="s">
        <v>252</v>
      </c>
      <c r="AD151" s="166">
        <v>508.8</v>
      </c>
      <c r="AE151" s="239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1"/>
      <c r="AR151" s="242">
        <f t="shared" si="121"/>
        <v>0</v>
      </c>
      <c r="AS151" s="243" t="str">
        <f t="shared" si="139"/>
        <v>No</v>
      </c>
      <c r="AT151" s="244" t="str">
        <f t="shared" si="188"/>
        <v>No</v>
      </c>
      <c r="AV151" s="9">
        <v>3</v>
      </c>
      <c r="AX151" s="9">
        <v>150</v>
      </c>
      <c r="AY151" s="9">
        <v>1000</v>
      </c>
      <c r="AZ151" s="9">
        <v>110</v>
      </c>
      <c r="BA151" s="9">
        <f t="shared" si="174"/>
        <v>0</v>
      </c>
      <c r="BB151" s="9">
        <v>1.3648199999999999</v>
      </c>
      <c r="BD151" s="237">
        <v>3</v>
      </c>
      <c r="BE151" s="238">
        <f t="shared" si="122"/>
        <v>0</v>
      </c>
    </row>
    <row r="152" spans="1:57" s="217" customFormat="1" ht="100" customHeight="1">
      <c r="A152" s="9"/>
      <c r="B152" s="230"/>
      <c r="C152" s="9"/>
      <c r="D152" s="144" t="s">
        <v>440</v>
      </c>
      <c r="E152" s="132">
        <v>13.04</v>
      </c>
      <c r="F152" s="132">
        <f t="shared" si="175"/>
        <v>0</v>
      </c>
      <c r="G152" s="132">
        <f t="shared" si="176"/>
        <v>0</v>
      </c>
      <c r="H152" s="132">
        <f t="shared" si="177"/>
        <v>0</v>
      </c>
      <c r="I152" s="132">
        <f t="shared" si="178"/>
        <v>0</v>
      </c>
      <c r="J152" s="132">
        <f t="shared" si="179"/>
        <v>0</v>
      </c>
      <c r="K152" s="132">
        <f t="shared" si="180"/>
        <v>0</v>
      </c>
      <c r="L152" s="132">
        <f t="shared" si="181"/>
        <v>0</v>
      </c>
      <c r="M152" s="132">
        <f t="shared" si="182"/>
        <v>0</v>
      </c>
      <c r="N152" s="132">
        <f t="shared" si="167"/>
        <v>0</v>
      </c>
      <c r="O152" s="132">
        <f t="shared" si="183"/>
        <v>0</v>
      </c>
      <c r="P152" s="132">
        <f t="shared" si="184"/>
        <v>0</v>
      </c>
      <c r="Q152" s="132">
        <f t="shared" si="185"/>
        <v>0</v>
      </c>
      <c r="R152" s="132">
        <f t="shared" si="186"/>
        <v>0</v>
      </c>
      <c r="S152" s="132">
        <f t="shared" si="187"/>
        <v>0</v>
      </c>
      <c r="T152" s="132">
        <v>2</v>
      </c>
      <c r="U152" s="133" t="s">
        <v>180</v>
      </c>
      <c r="V152" s="134" t="s">
        <v>196</v>
      </c>
      <c r="W152" s="134"/>
      <c r="X152" s="133">
        <v>2</v>
      </c>
      <c r="Y152" s="133">
        <v>0</v>
      </c>
      <c r="Z152" s="176">
        <v>20</v>
      </c>
      <c r="AA152" s="176"/>
      <c r="AB152" s="176"/>
      <c r="AC152" s="133" t="s">
        <v>252</v>
      </c>
      <c r="AD152" s="136">
        <v>445.20000000000005</v>
      </c>
      <c r="AE152" s="231"/>
      <c r="AF152" s="232"/>
      <c r="AG152" s="233"/>
      <c r="AH152" s="233"/>
      <c r="AI152" s="233"/>
      <c r="AJ152" s="233"/>
      <c r="AK152" s="233"/>
      <c r="AL152" s="233"/>
      <c r="AM152" s="233"/>
      <c r="AN152" s="233"/>
      <c r="AO152" s="233"/>
      <c r="AP152" s="233"/>
      <c r="AQ152" s="234"/>
      <c r="AR152" s="235">
        <f t="shared" si="121"/>
        <v>0</v>
      </c>
      <c r="AS152" s="218" t="str">
        <f t="shared" si="139"/>
        <v>No</v>
      </c>
      <c r="AT152" s="236" t="str">
        <f t="shared" si="188"/>
        <v>No</v>
      </c>
      <c r="AU152" s="9"/>
      <c r="AV152" s="9">
        <v>2</v>
      </c>
      <c r="AX152" s="217">
        <v>100</v>
      </c>
      <c r="AY152" s="217">
        <v>900</v>
      </c>
      <c r="AZ152" s="217">
        <v>100</v>
      </c>
      <c r="BA152" s="9">
        <f t="shared" si="174"/>
        <v>0</v>
      </c>
      <c r="BB152" s="217">
        <v>1.10148</v>
      </c>
      <c r="BD152" s="237">
        <v>2</v>
      </c>
      <c r="BE152" s="238">
        <f t="shared" si="122"/>
        <v>0</v>
      </c>
    </row>
    <row r="153" spans="1:57" s="9" customFormat="1" ht="100" customHeight="1">
      <c r="B153" s="258"/>
      <c r="D153" s="295" t="s">
        <v>441</v>
      </c>
      <c r="E153" s="163">
        <v>15.38</v>
      </c>
      <c r="F153" s="163">
        <f t="shared" si="175"/>
        <v>0</v>
      </c>
      <c r="G153" s="163">
        <f t="shared" si="176"/>
        <v>0</v>
      </c>
      <c r="H153" s="163">
        <f t="shared" si="177"/>
        <v>0</v>
      </c>
      <c r="I153" s="163">
        <f t="shared" si="178"/>
        <v>0</v>
      </c>
      <c r="J153" s="163">
        <f t="shared" si="179"/>
        <v>0</v>
      </c>
      <c r="K153" s="163">
        <f t="shared" si="180"/>
        <v>0</v>
      </c>
      <c r="L153" s="163">
        <f t="shared" si="181"/>
        <v>0</v>
      </c>
      <c r="M153" s="163">
        <f t="shared" si="182"/>
        <v>0</v>
      </c>
      <c r="N153" s="163">
        <f t="shared" si="167"/>
        <v>0</v>
      </c>
      <c r="O153" s="163">
        <f t="shared" si="183"/>
        <v>0</v>
      </c>
      <c r="P153" s="163">
        <f t="shared" si="184"/>
        <v>0</v>
      </c>
      <c r="Q153" s="163">
        <f t="shared" si="185"/>
        <v>0</v>
      </c>
      <c r="R153" s="163">
        <f t="shared" si="186"/>
        <v>0</v>
      </c>
      <c r="S153" s="163">
        <f t="shared" si="187"/>
        <v>0</v>
      </c>
      <c r="T153" s="163">
        <v>2</v>
      </c>
      <c r="U153" s="164" t="s">
        <v>181</v>
      </c>
      <c r="V153" s="165" t="s">
        <v>197</v>
      </c>
      <c r="W153" s="165"/>
      <c r="X153" s="164">
        <v>2</v>
      </c>
      <c r="Y153" s="164">
        <v>0</v>
      </c>
      <c r="Z153" s="176">
        <v>24</v>
      </c>
      <c r="AA153" s="176"/>
      <c r="AB153" s="176"/>
      <c r="AC153" s="164" t="s">
        <v>252</v>
      </c>
      <c r="AD153" s="166">
        <v>524.70000000000005</v>
      </c>
      <c r="AE153" s="239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1"/>
      <c r="AR153" s="242">
        <f t="shared" si="121"/>
        <v>0</v>
      </c>
      <c r="AS153" s="243" t="str">
        <f t="shared" si="139"/>
        <v>No</v>
      </c>
      <c r="AT153" s="244" t="str">
        <f t="shared" si="188"/>
        <v>No</v>
      </c>
      <c r="AV153" s="9">
        <v>2</v>
      </c>
      <c r="AX153" s="9">
        <v>100</v>
      </c>
      <c r="AY153" s="9">
        <v>1000</v>
      </c>
      <c r="AZ153" s="9">
        <v>110</v>
      </c>
      <c r="BA153" s="9">
        <f t="shared" si="174"/>
        <v>0</v>
      </c>
      <c r="BB153" s="9">
        <v>1.29932</v>
      </c>
      <c r="BD153" s="237">
        <v>2</v>
      </c>
      <c r="BE153" s="238">
        <f t="shared" si="122"/>
        <v>0</v>
      </c>
    </row>
    <row r="154" spans="1:57" s="217" customFormat="1" ht="100" customHeight="1">
      <c r="A154" s="9"/>
      <c r="B154" s="230"/>
      <c r="C154" s="9"/>
      <c r="D154" s="144" t="s">
        <v>442</v>
      </c>
      <c r="E154" s="132">
        <v>18.010000000000002</v>
      </c>
      <c r="F154" s="132">
        <f t="shared" si="175"/>
        <v>0</v>
      </c>
      <c r="G154" s="132">
        <f t="shared" si="176"/>
        <v>0</v>
      </c>
      <c r="H154" s="132">
        <f t="shared" si="177"/>
        <v>0</v>
      </c>
      <c r="I154" s="132">
        <f t="shared" si="178"/>
        <v>0</v>
      </c>
      <c r="J154" s="132">
        <f t="shared" si="179"/>
        <v>0</v>
      </c>
      <c r="K154" s="132">
        <f t="shared" si="180"/>
        <v>0</v>
      </c>
      <c r="L154" s="132">
        <f t="shared" si="181"/>
        <v>0</v>
      </c>
      <c r="M154" s="132">
        <f t="shared" si="182"/>
        <v>0</v>
      </c>
      <c r="N154" s="132">
        <f t="shared" si="167"/>
        <v>0</v>
      </c>
      <c r="O154" s="132">
        <f t="shared" si="183"/>
        <v>0</v>
      </c>
      <c r="P154" s="132">
        <f t="shared" si="184"/>
        <v>0</v>
      </c>
      <c r="Q154" s="132">
        <f t="shared" si="185"/>
        <v>0</v>
      </c>
      <c r="R154" s="132">
        <f t="shared" si="186"/>
        <v>0</v>
      </c>
      <c r="S154" s="132">
        <f t="shared" si="187"/>
        <v>0</v>
      </c>
      <c r="T154" s="132">
        <v>1</v>
      </c>
      <c r="U154" s="133" t="s">
        <v>181</v>
      </c>
      <c r="V154" s="134" t="s">
        <v>151</v>
      </c>
      <c r="W154" s="134"/>
      <c r="X154" s="133">
        <v>1</v>
      </c>
      <c r="Y154" s="133">
        <v>0</v>
      </c>
      <c r="Z154" s="176">
        <v>14</v>
      </c>
      <c r="AA154" s="176"/>
      <c r="AB154" s="176"/>
      <c r="AC154" s="133" t="s">
        <v>252</v>
      </c>
      <c r="AD154" s="136">
        <v>583</v>
      </c>
      <c r="AE154" s="231"/>
      <c r="AF154" s="232"/>
      <c r="AG154" s="233"/>
      <c r="AH154" s="233"/>
      <c r="AI154" s="233"/>
      <c r="AJ154" s="233"/>
      <c r="AK154" s="233"/>
      <c r="AL154" s="233"/>
      <c r="AM154" s="233"/>
      <c r="AN154" s="233"/>
      <c r="AO154" s="233"/>
      <c r="AP154" s="233"/>
      <c r="AQ154" s="234"/>
      <c r="AR154" s="235">
        <f t="shared" si="121"/>
        <v>0</v>
      </c>
      <c r="AS154" s="218" t="str">
        <f t="shared" si="139"/>
        <v>No</v>
      </c>
      <c r="AT154" s="236" t="str">
        <f t="shared" si="188"/>
        <v>No</v>
      </c>
      <c r="AU154" s="9"/>
      <c r="AV154" s="9">
        <v>1</v>
      </c>
      <c r="AX154" s="217">
        <v>100</v>
      </c>
      <c r="AY154" s="217">
        <v>1000</v>
      </c>
      <c r="AZ154" s="217">
        <v>110</v>
      </c>
      <c r="BA154" s="9">
        <f t="shared" si="174"/>
        <v>0</v>
      </c>
      <c r="BB154" s="217">
        <v>1.52159</v>
      </c>
      <c r="BD154" s="237">
        <v>1</v>
      </c>
      <c r="BE154" s="238">
        <f t="shared" si="122"/>
        <v>0</v>
      </c>
    </row>
    <row r="155" spans="1:57" s="217" customFormat="1" ht="100" customHeight="1" thickBot="1">
      <c r="A155" s="9"/>
      <c r="B155" s="245"/>
      <c r="C155" s="121"/>
      <c r="D155" s="296" t="s">
        <v>443</v>
      </c>
      <c r="E155" s="167">
        <v>10.7</v>
      </c>
      <c r="F155" s="167">
        <f t="shared" si="175"/>
        <v>0</v>
      </c>
      <c r="G155" s="167">
        <f t="shared" si="176"/>
        <v>0</v>
      </c>
      <c r="H155" s="167">
        <f t="shared" si="177"/>
        <v>0</v>
      </c>
      <c r="I155" s="167">
        <f t="shared" si="178"/>
        <v>0</v>
      </c>
      <c r="J155" s="167">
        <f t="shared" si="179"/>
        <v>0</v>
      </c>
      <c r="K155" s="167">
        <f t="shared" si="180"/>
        <v>0</v>
      </c>
      <c r="L155" s="167">
        <f t="shared" si="181"/>
        <v>0</v>
      </c>
      <c r="M155" s="167">
        <f t="shared" si="182"/>
        <v>0</v>
      </c>
      <c r="N155" s="167">
        <f t="shared" si="167"/>
        <v>0</v>
      </c>
      <c r="O155" s="167">
        <f t="shared" si="183"/>
        <v>0</v>
      </c>
      <c r="P155" s="167">
        <f t="shared" si="184"/>
        <v>0</v>
      </c>
      <c r="Q155" s="167">
        <f t="shared" si="185"/>
        <v>0</v>
      </c>
      <c r="R155" s="167">
        <f t="shared" si="186"/>
        <v>0</v>
      </c>
      <c r="S155" s="167">
        <f t="shared" si="187"/>
        <v>0</v>
      </c>
      <c r="T155" s="167">
        <v>4</v>
      </c>
      <c r="U155" s="168" t="s">
        <v>178</v>
      </c>
      <c r="V155" s="168" t="s">
        <v>198</v>
      </c>
      <c r="W155" s="168" t="s">
        <v>242</v>
      </c>
      <c r="X155" s="168">
        <v>4</v>
      </c>
      <c r="Y155" s="168">
        <v>0</v>
      </c>
      <c r="Z155" s="177">
        <v>24</v>
      </c>
      <c r="AA155" s="177"/>
      <c r="AB155" s="177"/>
      <c r="AC155" s="168" t="s">
        <v>252</v>
      </c>
      <c r="AD155" s="170">
        <v>381.6</v>
      </c>
      <c r="AE155" s="246"/>
      <c r="AF155" s="247"/>
      <c r="AG155" s="247"/>
      <c r="AH155" s="247"/>
      <c r="AI155" s="247"/>
      <c r="AJ155" s="247"/>
      <c r="AK155" s="247"/>
      <c r="AL155" s="247"/>
      <c r="AM155" s="247"/>
      <c r="AN155" s="247"/>
      <c r="AO155" s="247"/>
      <c r="AP155" s="247"/>
      <c r="AQ155" s="248"/>
      <c r="AR155" s="249">
        <f>AD155*AE155+AD155*AF155+AD155*AG155+AD155*AH155+AD155*AI155+AD155*AJ155+AD155*AK155+AD155*AM155+AD155*AN155+AD155*AO155+AD155*AP155+AD155*AQ155+AD155*AL155</f>
        <v>0</v>
      </c>
      <c r="AS155" s="250" t="str">
        <f>IF(SUM(AE155:AQ155)&gt;0,"Yes","No")</f>
        <v>No</v>
      </c>
      <c r="AT155" s="251" t="str">
        <f t="shared" si="188"/>
        <v>No</v>
      </c>
      <c r="AU155" s="9"/>
      <c r="AV155" s="9"/>
      <c r="BA155" s="9">
        <f t="shared" si="174"/>
        <v>0</v>
      </c>
      <c r="BD155" s="252">
        <v>4</v>
      </c>
      <c r="BE155" s="253">
        <f>BD155*SUM(AE155:AQ155)</f>
        <v>0</v>
      </c>
    </row>
    <row r="156" spans="1:57" s="217" customFormat="1" ht="50.15" customHeight="1" thickBot="1">
      <c r="A156" s="9"/>
      <c r="B156" s="203"/>
      <c r="C156" s="215"/>
      <c r="D156" s="144"/>
      <c r="E156" s="145"/>
      <c r="F156" s="145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45"/>
      <c r="U156" s="148"/>
      <c r="V156" s="146"/>
      <c r="W156" s="146"/>
      <c r="X156" s="148"/>
      <c r="Y156" s="147"/>
      <c r="Z156" s="178"/>
      <c r="AA156" s="178"/>
      <c r="AB156" s="178"/>
      <c r="AC156" s="147"/>
      <c r="AD156" s="127" t="s">
        <v>274</v>
      </c>
      <c r="AE156" s="266"/>
      <c r="AQ156" s="9"/>
      <c r="AR156" s="218"/>
      <c r="AS156" s="218"/>
      <c r="AT156" s="219"/>
      <c r="AU156" s="9"/>
      <c r="AV156" s="9"/>
      <c r="AW156" s="217">
        <f>X156</f>
        <v>0</v>
      </c>
      <c r="BA156" s="9">
        <f t="shared" si="174"/>
        <v>0</v>
      </c>
    </row>
    <row r="157" spans="1:57" s="217" customFormat="1" ht="100" customHeight="1">
      <c r="A157" s="9"/>
      <c r="B157" s="220"/>
      <c r="C157" s="221"/>
      <c r="D157" s="298" t="s">
        <v>444</v>
      </c>
      <c r="E157" s="128">
        <v>34.299999999999997</v>
      </c>
      <c r="F157" s="128">
        <f t="shared" ref="F157:F163" si="189">SUM(AE157:AQ157)*E157</f>
        <v>0</v>
      </c>
      <c r="G157" s="128">
        <f t="shared" ref="G157:G163" si="190">AE157*X157</f>
        <v>0</v>
      </c>
      <c r="H157" s="128">
        <f t="shared" ref="H157:H163" si="191">AF157*X157</f>
        <v>0</v>
      </c>
      <c r="I157" s="128">
        <f t="shared" ref="I157:I163" si="192">AG157*X157</f>
        <v>0</v>
      </c>
      <c r="J157" s="128">
        <f t="shared" ref="J157:J163" si="193">AH157*X157</f>
        <v>0</v>
      </c>
      <c r="K157" s="128">
        <f t="shared" ref="K157:K163" si="194">AI157*X157</f>
        <v>0</v>
      </c>
      <c r="L157" s="128">
        <f t="shared" ref="L157:L163" si="195">AJ157*X157</f>
        <v>0</v>
      </c>
      <c r="M157" s="128">
        <f t="shared" ref="M157:M163" si="196">AK157*X157</f>
        <v>0</v>
      </c>
      <c r="N157" s="128">
        <f t="shared" ref="N157:N163" si="197">AL157*X157</f>
        <v>0</v>
      </c>
      <c r="O157" s="128">
        <f t="shared" ref="O157:O163" si="198">AM157*X157</f>
        <v>0</v>
      </c>
      <c r="P157" s="128">
        <f t="shared" ref="P157:P163" si="199">AN157*X157</f>
        <v>0</v>
      </c>
      <c r="Q157" s="128">
        <f t="shared" ref="Q157:Q163" si="200">AO157*X157</f>
        <v>0</v>
      </c>
      <c r="R157" s="128">
        <f t="shared" ref="R157:R163" si="201">AP157*X157</f>
        <v>0</v>
      </c>
      <c r="S157" s="128">
        <f t="shared" ref="S157:S163" si="202">AQ157*X157</f>
        <v>0</v>
      </c>
      <c r="T157" s="128">
        <v>1</v>
      </c>
      <c r="U157" s="129" t="s">
        <v>181</v>
      </c>
      <c r="V157" s="130" t="s">
        <v>153</v>
      </c>
      <c r="W157" s="130" t="s">
        <v>240</v>
      </c>
      <c r="X157" s="129">
        <v>1</v>
      </c>
      <c r="Y157" s="129">
        <v>41</v>
      </c>
      <c r="Z157" s="175"/>
      <c r="AA157" s="175">
        <v>20</v>
      </c>
      <c r="AB157" s="179"/>
      <c r="AC157" s="129" t="s">
        <v>252</v>
      </c>
      <c r="AD157" s="131">
        <v>712.46839999999997</v>
      </c>
      <c r="AE157" s="269"/>
      <c r="AF157" s="270"/>
      <c r="AG157" s="271"/>
      <c r="AH157" s="271"/>
      <c r="AI157" s="271"/>
      <c r="AJ157" s="271"/>
      <c r="AK157" s="271"/>
      <c r="AL157" s="271"/>
      <c r="AM157" s="271"/>
      <c r="AN157" s="271"/>
      <c r="AO157" s="271"/>
      <c r="AP157" s="271"/>
      <c r="AQ157" s="272"/>
      <c r="AR157" s="273">
        <f t="shared" ref="AR157:AR161" si="203">AD157*AE157+AD157*AF157+AD157*AG157+AD157*AH157+AD157*AI157+AD157*AJ157+AD157*AK157+AD157*AM157+AD157*AN157+AD157*AO157+AD157*AP157+AD157*AQ157+AD157*AL157</f>
        <v>0</v>
      </c>
      <c r="AS157" s="274" t="str">
        <f t="shared" si="139"/>
        <v>No</v>
      </c>
      <c r="AT157" s="275" t="str">
        <f t="shared" ref="AT157:AT163" si="204">IF(B157="New","Yes","No")</f>
        <v>No</v>
      </c>
      <c r="AU157" s="9"/>
      <c r="AV157" s="9">
        <v>1</v>
      </c>
      <c r="AX157" s="217">
        <v>150</v>
      </c>
      <c r="AY157" s="217">
        <v>2000</v>
      </c>
      <c r="AZ157" s="217">
        <v>220</v>
      </c>
      <c r="BA157" s="9">
        <f t="shared" si="174"/>
        <v>0</v>
      </c>
      <c r="BB157" s="217">
        <v>2.8971800000000005</v>
      </c>
      <c r="BD157" s="237">
        <v>1</v>
      </c>
      <c r="BE157" s="238">
        <f t="shared" ref="BE157:BE161" si="205">BD157*SUM(AE157:AQ157)</f>
        <v>0</v>
      </c>
    </row>
    <row r="158" spans="1:57" s="9" customFormat="1" ht="100" customHeight="1">
      <c r="B158" s="258"/>
      <c r="D158" s="295" t="s">
        <v>445</v>
      </c>
      <c r="E158" s="163">
        <v>21.5</v>
      </c>
      <c r="F158" s="163">
        <f t="shared" si="189"/>
        <v>0</v>
      </c>
      <c r="G158" s="163">
        <f t="shared" si="190"/>
        <v>0</v>
      </c>
      <c r="H158" s="163">
        <f t="shared" si="191"/>
        <v>0</v>
      </c>
      <c r="I158" s="163">
        <f t="shared" si="192"/>
        <v>0</v>
      </c>
      <c r="J158" s="163">
        <f t="shared" si="193"/>
        <v>0</v>
      </c>
      <c r="K158" s="163">
        <f t="shared" si="194"/>
        <v>0</v>
      </c>
      <c r="L158" s="163">
        <f t="shared" si="195"/>
        <v>0</v>
      </c>
      <c r="M158" s="163">
        <f t="shared" si="196"/>
        <v>0</v>
      </c>
      <c r="N158" s="163">
        <f t="shared" si="197"/>
        <v>0</v>
      </c>
      <c r="O158" s="163">
        <f t="shared" si="198"/>
        <v>0</v>
      </c>
      <c r="P158" s="163">
        <f t="shared" si="199"/>
        <v>0</v>
      </c>
      <c r="Q158" s="163">
        <f t="shared" si="200"/>
        <v>0</v>
      </c>
      <c r="R158" s="163">
        <f t="shared" si="201"/>
        <v>0</v>
      </c>
      <c r="S158" s="163">
        <f t="shared" si="202"/>
        <v>0</v>
      </c>
      <c r="T158" s="163">
        <v>1</v>
      </c>
      <c r="U158" s="164" t="s">
        <v>180</v>
      </c>
      <c r="V158" s="165" t="s">
        <v>154</v>
      </c>
      <c r="W158" s="165" t="s">
        <v>240</v>
      </c>
      <c r="X158" s="164">
        <v>1</v>
      </c>
      <c r="Y158" s="164">
        <v>22</v>
      </c>
      <c r="Z158" s="176"/>
      <c r="AA158" s="176">
        <v>18</v>
      </c>
      <c r="AB158" s="180"/>
      <c r="AC158" s="164" t="s">
        <v>252</v>
      </c>
      <c r="AD158" s="166">
        <v>418.70000000000005</v>
      </c>
      <c r="AE158" s="239"/>
      <c r="AF158" s="240"/>
      <c r="AG158" s="240"/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1"/>
      <c r="AR158" s="242">
        <f t="shared" si="203"/>
        <v>0</v>
      </c>
      <c r="AS158" s="243" t="str">
        <f t="shared" si="139"/>
        <v>No</v>
      </c>
      <c r="AT158" s="244" t="str">
        <f t="shared" si="204"/>
        <v>No</v>
      </c>
      <c r="AV158" s="9">
        <v>1</v>
      </c>
      <c r="AX158" s="9">
        <v>150</v>
      </c>
      <c r="AY158" s="9">
        <v>1500</v>
      </c>
      <c r="AZ158" s="9">
        <v>160</v>
      </c>
      <c r="BA158" s="9">
        <f t="shared" si="174"/>
        <v>0</v>
      </c>
      <c r="BB158" s="9">
        <v>1.81647</v>
      </c>
      <c r="BD158" s="237">
        <v>1</v>
      </c>
      <c r="BE158" s="238">
        <f t="shared" si="205"/>
        <v>0</v>
      </c>
    </row>
    <row r="159" spans="1:57" s="217" customFormat="1" ht="100" customHeight="1">
      <c r="A159" s="9"/>
      <c r="B159" s="230"/>
      <c r="C159" s="9"/>
      <c r="D159" s="144" t="s">
        <v>446</v>
      </c>
      <c r="E159" s="132">
        <v>15</v>
      </c>
      <c r="F159" s="132">
        <f t="shared" si="189"/>
        <v>0</v>
      </c>
      <c r="G159" s="132">
        <f t="shared" si="190"/>
        <v>0</v>
      </c>
      <c r="H159" s="132">
        <f t="shared" si="191"/>
        <v>0</v>
      </c>
      <c r="I159" s="132">
        <f t="shared" si="192"/>
        <v>0</v>
      </c>
      <c r="J159" s="132">
        <f t="shared" si="193"/>
        <v>0</v>
      </c>
      <c r="K159" s="132">
        <f t="shared" si="194"/>
        <v>0</v>
      </c>
      <c r="L159" s="132">
        <f t="shared" si="195"/>
        <v>0</v>
      </c>
      <c r="M159" s="132">
        <f t="shared" si="196"/>
        <v>0</v>
      </c>
      <c r="N159" s="132">
        <f t="shared" si="197"/>
        <v>0</v>
      </c>
      <c r="O159" s="132">
        <f t="shared" si="198"/>
        <v>0</v>
      </c>
      <c r="P159" s="132">
        <f t="shared" si="199"/>
        <v>0</v>
      </c>
      <c r="Q159" s="132">
        <f t="shared" si="200"/>
        <v>0</v>
      </c>
      <c r="R159" s="132">
        <f t="shared" si="201"/>
        <v>0</v>
      </c>
      <c r="S159" s="132">
        <f t="shared" si="202"/>
        <v>0</v>
      </c>
      <c r="T159" s="132">
        <v>1</v>
      </c>
      <c r="U159" s="133" t="s">
        <v>181</v>
      </c>
      <c r="V159" s="134" t="s">
        <v>155</v>
      </c>
      <c r="W159" s="134" t="s">
        <v>240</v>
      </c>
      <c r="X159" s="133">
        <v>1</v>
      </c>
      <c r="Y159" s="133">
        <v>13</v>
      </c>
      <c r="Z159" s="176"/>
      <c r="AA159" s="176">
        <v>13</v>
      </c>
      <c r="AB159" s="180"/>
      <c r="AC159" s="133" t="s">
        <v>252</v>
      </c>
      <c r="AD159" s="136">
        <v>339.20000000000005</v>
      </c>
      <c r="AE159" s="231"/>
      <c r="AF159" s="232"/>
      <c r="AG159" s="233"/>
      <c r="AH159" s="233"/>
      <c r="AI159" s="233"/>
      <c r="AJ159" s="233"/>
      <c r="AK159" s="233"/>
      <c r="AL159" s="233"/>
      <c r="AM159" s="233"/>
      <c r="AN159" s="233"/>
      <c r="AO159" s="233"/>
      <c r="AP159" s="233"/>
      <c r="AQ159" s="234"/>
      <c r="AR159" s="235">
        <f t="shared" si="203"/>
        <v>0</v>
      </c>
      <c r="AS159" s="218" t="str">
        <f t="shared" ref="AS159:AS161" si="206">IF(SUM(AE159:AQ159)&gt;0,"Yes","No")</f>
        <v>No</v>
      </c>
      <c r="AT159" s="236" t="str">
        <f t="shared" si="204"/>
        <v>No</v>
      </c>
      <c r="AU159" s="9"/>
      <c r="AV159" s="9">
        <v>1</v>
      </c>
      <c r="AX159" s="217">
        <v>150</v>
      </c>
      <c r="AY159" s="217">
        <v>1000</v>
      </c>
      <c r="AZ159" s="217">
        <v>110</v>
      </c>
      <c r="BA159" s="9">
        <f t="shared" si="174"/>
        <v>0</v>
      </c>
      <c r="BD159" s="237">
        <v>1</v>
      </c>
      <c r="BE159" s="238">
        <f t="shared" si="205"/>
        <v>0</v>
      </c>
    </row>
    <row r="160" spans="1:57" s="9" customFormat="1" ht="100" customHeight="1">
      <c r="B160" s="258"/>
      <c r="D160" s="295" t="s">
        <v>447</v>
      </c>
      <c r="E160" s="163">
        <v>42.99</v>
      </c>
      <c r="F160" s="163">
        <f t="shared" si="189"/>
        <v>0</v>
      </c>
      <c r="G160" s="163">
        <f t="shared" si="190"/>
        <v>0</v>
      </c>
      <c r="H160" s="163">
        <f t="shared" si="191"/>
        <v>0</v>
      </c>
      <c r="I160" s="163">
        <f t="shared" si="192"/>
        <v>0</v>
      </c>
      <c r="J160" s="163">
        <f t="shared" si="193"/>
        <v>0</v>
      </c>
      <c r="K160" s="163">
        <f t="shared" si="194"/>
        <v>0</v>
      </c>
      <c r="L160" s="163">
        <f t="shared" si="195"/>
        <v>0</v>
      </c>
      <c r="M160" s="163">
        <f t="shared" si="196"/>
        <v>0</v>
      </c>
      <c r="N160" s="163">
        <f t="shared" si="197"/>
        <v>0</v>
      </c>
      <c r="O160" s="163">
        <f t="shared" si="198"/>
        <v>0</v>
      </c>
      <c r="P160" s="163">
        <f t="shared" si="199"/>
        <v>0</v>
      </c>
      <c r="Q160" s="163">
        <f t="shared" si="200"/>
        <v>0</v>
      </c>
      <c r="R160" s="163">
        <f t="shared" si="201"/>
        <v>0</v>
      </c>
      <c r="S160" s="163">
        <f t="shared" si="202"/>
        <v>0</v>
      </c>
      <c r="T160" s="163">
        <v>1</v>
      </c>
      <c r="U160" s="164" t="s">
        <v>180</v>
      </c>
      <c r="V160" s="165" t="s">
        <v>156</v>
      </c>
      <c r="W160" s="165" t="s">
        <v>240</v>
      </c>
      <c r="X160" s="164">
        <v>1</v>
      </c>
      <c r="Y160" s="164">
        <v>25</v>
      </c>
      <c r="Z160" s="176"/>
      <c r="AA160" s="176">
        <v>15</v>
      </c>
      <c r="AB160" s="180"/>
      <c r="AC160" s="164" t="s">
        <v>252</v>
      </c>
      <c r="AD160" s="166">
        <v>477</v>
      </c>
      <c r="AE160" s="239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1"/>
      <c r="AR160" s="242">
        <f t="shared" si="203"/>
        <v>0</v>
      </c>
      <c r="AS160" s="243" t="str">
        <f t="shared" si="206"/>
        <v>No</v>
      </c>
      <c r="AT160" s="244" t="str">
        <f t="shared" si="204"/>
        <v>No</v>
      </c>
      <c r="AV160" s="9">
        <v>1</v>
      </c>
      <c r="AX160" s="9">
        <v>150</v>
      </c>
      <c r="AY160" s="9">
        <v>2200</v>
      </c>
      <c r="AZ160" s="9">
        <v>230</v>
      </c>
      <c r="BA160" s="9">
        <f t="shared" si="174"/>
        <v>0</v>
      </c>
      <c r="BB160" s="9">
        <v>3.6316900000000003</v>
      </c>
      <c r="BD160" s="237">
        <v>1</v>
      </c>
      <c r="BE160" s="238">
        <f t="shared" si="205"/>
        <v>0</v>
      </c>
    </row>
    <row r="161" spans="1:57" s="217" customFormat="1" ht="100" customHeight="1">
      <c r="A161" s="9"/>
      <c r="B161" s="230"/>
      <c r="C161" s="9"/>
      <c r="D161" s="144" t="s">
        <v>448</v>
      </c>
      <c r="E161" s="132">
        <v>29.45</v>
      </c>
      <c r="F161" s="132">
        <f t="shared" si="189"/>
        <v>0</v>
      </c>
      <c r="G161" s="132">
        <f t="shared" si="190"/>
        <v>0</v>
      </c>
      <c r="H161" s="132">
        <f t="shared" si="191"/>
        <v>0</v>
      </c>
      <c r="I161" s="132">
        <f t="shared" si="192"/>
        <v>0</v>
      </c>
      <c r="J161" s="132">
        <f t="shared" si="193"/>
        <v>0</v>
      </c>
      <c r="K161" s="132">
        <f t="shared" si="194"/>
        <v>0</v>
      </c>
      <c r="L161" s="132">
        <f t="shared" si="195"/>
        <v>0</v>
      </c>
      <c r="M161" s="132">
        <f t="shared" si="196"/>
        <v>0</v>
      </c>
      <c r="N161" s="132">
        <f t="shared" si="197"/>
        <v>0</v>
      </c>
      <c r="O161" s="132">
        <f t="shared" si="198"/>
        <v>0</v>
      </c>
      <c r="P161" s="132">
        <f t="shared" si="199"/>
        <v>0</v>
      </c>
      <c r="Q161" s="132">
        <f t="shared" si="200"/>
        <v>0</v>
      </c>
      <c r="R161" s="132">
        <f t="shared" si="201"/>
        <v>0</v>
      </c>
      <c r="S161" s="132">
        <f t="shared" si="202"/>
        <v>0</v>
      </c>
      <c r="T161" s="132">
        <v>1</v>
      </c>
      <c r="U161" s="133" t="s">
        <v>181</v>
      </c>
      <c r="V161" s="134" t="s">
        <v>157</v>
      </c>
      <c r="W161" s="134" t="s">
        <v>240</v>
      </c>
      <c r="X161" s="133">
        <v>1</v>
      </c>
      <c r="Y161" s="133">
        <v>30</v>
      </c>
      <c r="Z161" s="176"/>
      <c r="AA161" s="176">
        <v>18</v>
      </c>
      <c r="AB161" s="180"/>
      <c r="AC161" s="133" t="s">
        <v>252</v>
      </c>
      <c r="AD161" s="136">
        <v>625.4</v>
      </c>
      <c r="AE161" s="231"/>
      <c r="AF161" s="232"/>
      <c r="AG161" s="233"/>
      <c r="AH161" s="233"/>
      <c r="AI161" s="233"/>
      <c r="AJ161" s="233"/>
      <c r="AK161" s="233"/>
      <c r="AL161" s="233"/>
      <c r="AM161" s="233"/>
      <c r="AN161" s="233"/>
      <c r="AO161" s="233"/>
      <c r="AP161" s="233"/>
      <c r="AQ161" s="234"/>
      <c r="AR161" s="235">
        <f t="shared" si="203"/>
        <v>0</v>
      </c>
      <c r="AS161" s="218" t="str">
        <f t="shared" si="206"/>
        <v>No</v>
      </c>
      <c r="AT161" s="236" t="str">
        <f t="shared" si="204"/>
        <v>No</v>
      </c>
      <c r="AU161" s="9"/>
      <c r="AV161" s="9">
        <v>1</v>
      </c>
      <c r="AX161" s="217">
        <v>150</v>
      </c>
      <c r="AY161" s="217">
        <v>2000</v>
      </c>
      <c r="AZ161" s="217">
        <v>210</v>
      </c>
      <c r="BA161" s="9">
        <f t="shared" si="174"/>
        <v>0</v>
      </c>
      <c r="BB161" s="217">
        <v>2.4874399999999999</v>
      </c>
      <c r="BD161" s="237">
        <v>1</v>
      </c>
      <c r="BE161" s="238">
        <f t="shared" si="205"/>
        <v>0</v>
      </c>
    </row>
    <row r="162" spans="1:57" s="9" customFormat="1" ht="100" customHeight="1">
      <c r="B162" s="258"/>
      <c r="D162" s="295" t="s">
        <v>449</v>
      </c>
      <c r="E162" s="163">
        <v>87.1</v>
      </c>
      <c r="F162" s="163">
        <f t="shared" si="189"/>
        <v>0</v>
      </c>
      <c r="G162" s="163">
        <f t="shared" si="190"/>
        <v>0</v>
      </c>
      <c r="H162" s="163">
        <f t="shared" si="191"/>
        <v>0</v>
      </c>
      <c r="I162" s="163">
        <f t="shared" si="192"/>
        <v>0</v>
      </c>
      <c r="J162" s="163">
        <f t="shared" si="193"/>
        <v>0</v>
      </c>
      <c r="K162" s="163">
        <f t="shared" si="194"/>
        <v>0</v>
      </c>
      <c r="L162" s="163">
        <f t="shared" si="195"/>
        <v>0</v>
      </c>
      <c r="M162" s="163">
        <f t="shared" si="196"/>
        <v>0</v>
      </c>
      <c r="N162" s="163">
        <f t="shared" si="197"/>
        <v>0</v>
      </c>
      <c r="O162" s="163">
        <f t="shared" si="198"/>
        <v>0</v>
      </c>
      <c r="P162" s="163">
        <f t="shared" si="199"/>
        <v>0</v>
      </c>
      <c r="Q162" s="163">
        <f t="shared" si="200"/>
        <v>0</v>
      </c>
      <c r="R162" s="163">
        <f t="shared" si="201"/>
        <v>0</v>
      </c>
      <c r="S162" s="163">
        <f t="shared" si="202"/>
        <v>0</v>
      </c>
      <c r="T162" s="163">
        <v>3</v>
      </c>
      <c r="U162" s="164" t="s">
        <v>180</v>
      </c>
      <c r="V162" s="165" t="s">
        <v>152</v>
      </c>
      <c r="W162" s="165" t="s">
        <v>240</v>
      </c>
      <c r="X162" s="164">
        <v>3</v>
      </c>
      <c r="Y162" s="164">
        <v>24</v>
      </c>
      <c r="Z162" s="176">
        <v>41</v>
      </c>
      <c r="AA162" s="176"/>
      <c r="AB162" s="180"/>
      <c r="AC162" s="164" t="s">
        <v>252</v>
      </c>
      <c r="AD162" s="166">
        <v>1431</v>
      </c>
      <c r="AE162" s="239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1"/>
      <c r="AR162" s="242">
        <f>AD162*AE162+AD162*AF162+AD162*AG162+AD162*AH162+AD162*AI162+AD162*AJ162+AD162*AK162+AD162*AM162+AD162*AN162+AD162*AO162+AD162*AP162+AD162*AQ162+AD162*AL162</f>
        <v>0</v>
      </c>
      <c r="AS162" s="243" t="str">
        <f>IF(SUM(AE162:AQ162)&gt;0,"Yes","No")</f>
        <v>No</v>
      </c>
      <c r="AT162" s="244" t="str">
        <f t="shared" si="204"/>
        <v>No</v>
      </c>
      <c r="BA162" s="9">
        <f t="shared" si="174"/>
        <v>0</v>
      </c>
      <c r="BD162" s="237">
        <v>3</v>
      </c>
      <c r="BE162" s="238">
        <f>BD162*SUM(AE162:AQ162)</f>
        <v>0</v>
      </c>
    </row>
    <row r="163" spans="1:57" s="217" customFormat="1" ht="100" customHeight="1" thickBot="1">
      <c r="A163" s="9"/>
      <c r="B163" s="245"/>
      <c r="C163" s="285"/>
      <c r="D163" s="300" t="s">
        <v>450</v>
      </c>
      <c r="E163" s="154">
        <v>87.1</v>
      </c>
      <c r="F163" s="154">
        <f t="shared" si="189"/>
        <v>0</v>
      </c>
      <c r="G163" s="154">
        <f t="shared" si="190"/>
        <v>0</v>
      </c>
      <c r="H163" s="154">
        <f t="shared" si="191"/>
        <v>0</v>
      </c>
      <c r="I163" s="154">
        <f t="shared" si="192"/>
        <v>0</v>
      </c>
      <c r="J163" s="154">
        <f t="shared" si="193"/>
        <v>0</v>
      </c>
      <c r="K163" s="154">
        <f t="shared" si="194"/>
        <v>0</v>
      </c>
      <c r="L163" s="154">
        <f t="shared" si="195"/>
        <v>0</v>
      </c>
      <c r="M163" s="154">
        <f t="shared" si="196"/>
        <v>0</v>
      </c>
      <c r="N163" s="154">
        <f t="shared" si="197"/>
        <v>0</v>
      </c>
      <c r="O163" s="154">
        <f t="shared" si="198"/>
        <v>0</v>
      </c>
      <c r="P163" s="154">
        <f t="shared" si="199"/>
        <v>0</v>
      </c>
      <c r="Q163" s="154">
        <f t="shared" si="200"/>
        <v>0</v>
      </c>
      <c r="R163" s="154">
        <f t="shared" si="201"/>
        <v>0</v>
      </c>
      <c r="S163" s="154">
        <f t="shared" si="202"/>
        <v>0</v>
      </c>
      <c r="T163" s="154">
        <v>3</v>
      </c>
      <c r="U163" s="143" t="s">
        <v>180</v>
      </c>
      <c r="V163" s="143" t="s">
        <v>152</v>
      </c>
      <c r="W163" s="143" t="s">
        <v>240</v>
      </c>
      <c r="X163" s="143">
        <v>3</v>
      </c>
      <c r="Y163" s="143">
        <v>24</v>
      </c>
      <c r="Z163" s="177">
        <v>41</v>
      </c>
      <c r="AA163" s="177"/>
      <c r="AB163" s="181"/>
      <c r="AC163" s="143" t="s">
        <v>252</v>
      </c>
      <c r="AD163" s="155">
        <v>1431</v>
      </c>
      <c r="AE163" s="287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8"/>
      <c r="AP163" s="288"/>
      <c r="AQ163" s="289"/>
      <c r="AR163" s="290">
        <f>AD163*AE163+AD163*AF163+AD163*AG163+AD163*AH163+AD163*AI163+AD163*AJ163+AD163*AK163+AD163*AM163+AD163*AN163+AD163*AO163+AD163*AP163+AD163*AQ163+AD163*AL163</f>
        <v>0</v>
      </c>
      <c r="AS163" s="291" t="str">
        <f>IF(SUM(AE163:AQ163)&gt;0,"Yes","No")</f>
        <v>No</v>
      </c>
      <c r="AT163" s="292" t="str">
        <f t="shared" si="204"/>
        <v>No</v>
      </c>
      <c r="AU163" s="9"/>
      <c r="AV163" s="9"/>
      <c r="BA163" s="9">
        <f t="shared" si="174"/>
        <v>0</v>
      </c>
      <c r="BD163" s="252">
        <v>3</v>
      </c>
      <c r="BE163" s="253">
        <f>BD163*SUM(AE163:AQ163)</f>
        <v>0</v>
      </c>
    </row>
    <row r="164" spans="1:57">
      <c r="E164" s="43"/>
      <c r="F164" s="43"/>
      <c r="T164" s="43"/>
    </row>
    <row r="165" spans="1:57">
      <c r="E165" s="43"/>
      <c r="F165" s="43"/>
      <c r="T165" s="43"/>
    </row>
    <row r="166" spans="1:57">
      <c r="E166" s="43"/>
      <c r="F166" s="43"/>
      <c r="T166" s="43"/>
    </row>
    <row r="167" spans="1:57">
      <c r="E167" s="43"/>
      <c r="F167" s="43"/>
      <c r="T167" s="43"/>
    </row>
    <row r="168" spans="1:57">
      <c r="E168" s="43"/>
      <c r="F168" s="43"/>
      <c r="T168" s="43"/>
    </row>
    <row r="169" spans="1:57">
      <c r="E169" s="43"/>
      <c r="F169" s="43"/>
      <c r="T169" s="43"/>
    </row>
    <row r="170" spans="1:57">
      <c r="E170" s="43"/>
      <c r="F170" s="43"/>
      <c r="T170" s="43"/>
    </row>
    <row r="171" spans="1:57">
      <c r="E171" s="43"/>
      <c r="F171" s="43"/>
      <c r="T171" s="43"/>
    </row>
    <row r="172" spans="1:57">
      <c r="E172" s="43"/>
      <c r="F172" s="43"/>
      <c r="T172" s="43"/>
    </row>
    <row r="173" spans="1:57">
      <c r="E173" s="43"/>
      <c r="F173" s="43"/>
      <c r="T173" s="43"/>
    </row>
    <row r="174" spans="1:57">
      <c r="E174" s="43"/>
      <c r="F174" s="43"/>
      <c r="T174" s="43"/>
    </row>
    <row r="175" spans="1:57">
      <c r="E175" s="43"/>
      <c r="F175" s="43"/>
      <c r="T175" s="43"/>
    </row>
    <row r="176" spans="1:57">
      <c r="E176" s="43"/>
      <c r="F176" s="43"/>
      <c r="T176" s="43"/>
    </row>
    <row r="177" spans="5:20">
      <c r="E177" s="43"/>
      <c r="F177" s="43"/>
      <c r="T177" s="43"/>
    </row>
    <row r="178" spans="5:20">
      <c r="E178" s="43"/>
      <c r="F178" s="43"/>
      <c r="T178" s="43"/>
    </row>
    <row r="179" spans="5:20">
      <c r="E179" s="43"/>
      <c r="F179" s="43"/>
      <c r="T179" s="43"/>
    </row>
    <row r="180" spans="5:20">
      <c r="E180" s="43"/>
      <c r="F180" s="43"/>
      <c r="T180" s="43"/>
    </row>
    <row r="181" spans="5:20">
      <c r="E181" s="43"/>
      <c r="F181" s="43"/>
      <c r="T181" s="43"/>
    </row>
    <row r="182" spans="5:20">
      <c r="E182" s="43"/>
      <c r="F182" s="43"/>
      <c r="T182" s="43"/>
    </row>
    <row r="183" spans="5:20">
      <c r="E183" s="43"/>
      <c r="F183" s="43"/>
      <c r="T183" s="43"/>
    </row>
    <row r="184" spans="5:20">
      <c r="E184" s="43"/>
      <c r="F184" s="43"/>
      <c r="T184" s="43"/>
    </row>
    <row r="185" spans="5:20">
      <c r="E185" s="43"/>
      <c r="F185" s="43"/>
      <c r="T185" s="43"/>
    </row>
    <row r="186" spans="5:20">
      <c r="E186" s="43"/>
      <c r="F186" s="43"/>
      <c r="T186" s="43"/>
    </row>
    <row r="187" spans="5:20">
      <c r="E187" s="43"/>
      <c r="F187" s="43"/>
      <c r="T187" s="43"/>
    </row>
    <row r="188" spans="5:20">
      <c r="E188" s="43"/>
      <c r="F188" s="43"/>
      <c r="T188" s="43"/>
    </row>
    <row r="189" spans="5:20">
      <c r="E189" s="43"/>
      <c r="F189" s="43"/>
      <c r="T189" s="43"/>
    </row>
    <row r="190" spans="5:20">
      <c r="E190" s="43"/>
      <c r="F190" s="43"/>
      <c r="T190" s="43"/>
    </row>
    <row r="191" spans="5:20">
      <c r="E191" s="43"/>
      <c r="F191" s="43"/>
      <c r="T191" s="43"/>
    </row>
    <row r="192" spans="5:20">
      <c r="E192" s="43"/>
      <c r="F192" s="43"/>
      <c r="T192" s="43"/>
    </row>
    <row r="193" spans="5:20">
      <c r="E193" s="43"/>
      <c r="F193" s="43"/>
      <c r="T193" s="43"/>
    </row>
    <row r="194" spans="5:20">
      <c r="E194" s="43"/>
      <c r="F194" s="43"/>
      <c r="T194" s="43"/>
    </row>
    <row r="195" spans="5:20">
      <c r="E195" s="43"/>
      <c r="F195" s="43"/>
      <c r="T195" s="43"/>
    </row>
    <row r="196" spans="5:20">
      <c r="E196" s="43"/>
      <c r="F196" s="43"/>
      <c r="T196" s="43"/>
    </row>
    <row r="197" spans="5:20">
      <c r="E197" s="43"/>
      <c r="F197" s="43"/>
      <c r="T197" s="43"/>
    </row>
    <row r="198" spans="5:20">
      <c r="E198" s="43"/>
      <c r="F198" s="43"/>
      <c r="T198" s="43"/>
    </row>
    <row r="199" spans="5:20">
      <c r="E199" s="43"/>
      <c r="F199" s="43"/>
      <c r="T199" s="43"/>
    </row>
    <row r="200" spans="5:20">
      <c r="E200" s="43"/>
      <c r="F200" s="43"/>
      <c r="T200" s="43"/>
    </row>
    <row r="201" spans="5:20">
      <c r="E201" s="43"/>
      <c r="F201" s="43"/>
      <c r="T201" s="43"/>
    </row>
    <row r="202" spans="5:20">
      <c r="E202" s="43"/>
      <c r="F202" s="43"/>
      <c r="T202" s="43"/>
    </row>
    <row r="203" spans="5:20">
      <c r="E203" s="43"/>
      <c r="F203" s="43"/>
      <c r="T203" s="43"/>
    </row>
    <row r="204" spans="5:20">
      <c r="E204" s="43"/>
      <c r="F204" s="43"/>
      <c r="T204" s="43"/>
    </row>
    <row r="205" spans="5:20">
      <c r="E205" s="43"/>
      <c r="F205" s="43"/>
      <c r="T205" s="43"/>
    </row>
    <row r="206" spans="5:20">
      <c r="E206" s="43"/>
      <c r="F206" s="43"/>
      <c r="T206" s="43"/>
    </row>
    <row r="207" spans="5:20">
      <c r="E207" s="43"/>
      <c r="F207" s="43"/>
      <c r="T207" s="43"/>
    </row>
    <row r="208" spans="5:20">
      <c r="E208" s="43"/>
      <c r="F208" s="43"/>
      <c r="T208" s="43"/>
    </row>
    <row r="209" spans="5:20">
      <c r="E209" s="43"/>
      <c r="F209" s="43"/>
      <c r="T209" s="43"/>
    </row>
    <row r="210" spans="5:20">
      <c r="E210" s="43"/>
      <c r="F210" s="43"/>
      <c r="T210" s="43"/>
    </row>
    <row r="211" spans="5:20">
      <c r="E211" s="43"/>
      <c r="F211" s="43"/>
      <c r="T211" s="43"/>
    </row>
    <row r="212" spans="5:20">
      <c r="E212" s="43"/>
      <c r="F212" s="43"/>
      <c r="T212" s="43"/>
    </row>
    <row r="213" spans="5:20">
      <c r="E213" s="43"/>
      <c r="F213" s="43"/>
      <c r="T213" s="43"/>
    </row>
    <row r="214" spans="5:20">
      <c r="E214" s="43"/>
      <c r="F214" s="43"/>
      <c r="T214" s="43"/>
    </row>
    <row r="215" spans="5:20">
      <c r="E215" s="43"/>
      <c r="F215" s="43"/>
      <c r="T215" s="43"/>
    </row>
    <row r="216" spans="5:20">
      <c r="E216" s="43"/>
      <c r="F216" s="43"/>
      <c r="T216" s="43"/>
    </row>
    <row r="217" spans="5:20">
      <c r="E217" s="43"/>
      <c r="F217" s="43"/>
      <c r="T217" s="43"/>
    </row>
    <row r="218" spans="5:20">
      <c r="E218" s="43"/>
      <c r="F218" s="43"/>
      <c r="T218" s="43"/>
    </row>
    <row r="219" spans="5:20">
      <c r="E219" s="43"/>
      <c r="F219" s="43"/>
      <c r="T219" s="43"/>
    </row>
    <row r="220" spans="5:20">
      <c r="E220" s="43"/>
      <c r="F220" s="43"/>
      <c r="T220" s="43"/>
    </row>
    <row r="221" spans="5:20">
      <c r="E221" s="43"/>
      <c r="F221" s="43"/>
      <c r="T221" s="43"/>
    </row>
    <row r="222" spans="5:20">
      <c r="E222" s="43"/>
      <c r="F222" s="43"/>
      <c r="T222" s="43"/>
    </row>
    <row r="223" spans="5:20">
      <c r="E223" s="43"/>
      <c r="F223" s="43"/>
      <c r="T223" s="43"/>
    </row>
    <row r="224" spans="5:20">
      <c r="E224" s="43"/>
      <c r="F224" s="43"/>
      <c r="T224" s="43"/>
    </row>
    <row r="225" spans="5:20">
      <c r="E225" s="43"/>
      <c r="F225" s="43"/>
      <c r="T225" s="43"/>
    </row>
    <row r="226" spans="5:20">
      <c r="E226" s="43"/>
      <c r="F226" s="43"/>
      <c r="T226" s="43"/>
    </row>
    <row r="227" spans="5:20">
      <c r="E227" s="43"/>
      <c r="F227" s="43"/>
      <c r="T227" s="43"/>
    </row>
    <row r="228" spans="5:20">
      <c r="E228" s="43"/>
      <c r="F228" s="43"/>
      <c r="T228" s="43"/>
    </row>
    <row r="229" spans="5:20">
      <c r="E229" s="43"/>
      <c r="F229" s="43"/>
      <c r="T229" s="43"/>
    </row>
    <row r="230" spans="5:20">
      <c r="E230" s="43"/>
      <c r="F230" s="43"/>
      <c r="T230" s="43"/>
    </row>
    <row r="231" spans="5:20">
      <c r="E231" s="43"/>
      <c r="F231" s="43"/>
      <c r="T231" s="43"/>
    </row>
    <row r="232" spans="5:20">
      <c r="E232" s="43"/>
      <c r="F232" s="43"/>
      <c r="T232" s="43"/>
    </row>
    <row r="233" spans="5:20">
      <c r="E233" s="43"/>
      <c r="F233" s="43"/>
      <c r="T233" s="43"/>
    </row>
    <row r="234" spans="5:20">
      <c r="E234" s="43"/>
      <c r="F234" s="43"/>
      <c r="T234" s="43"/>
    </row>
    <row r="235" spans="5:20">
      <c r="E235" s="43"/>
      <c r="F235" s="43"/>
      <c r="T235" s="43"/>
    </row>
    <row r="236" spans="5:20">
      <c r="E236" s="43"/>
      <c r="F236" s="43"/>
      <c r="T236" s="43"/>
    </row>
    <row r="237" spans="5:20">
      <c r="E237" s="43"/>
      <c r="F237" s="43"/>
      <c r="T237" s="43"/>
    </row>
    <row r="238" spans="5:20">
      <c r="E238" s="43"/>
      <c r="F238" s="43"/>
      <c r="T238" s="43"/>
    </row>
    <row r="239" spans="5:20">
      <c r="E239" s="43"/>
      <c r="F239" s="43"/>
      <c r="T239" s="43"/>
    </row>
    <row r="240" spans="5:20">
      <c r="E240" s="43"/>
      <c r="F240" s="43"/>
      <c r="T240" s="43"/>
    </row>
    <row r="241" spans="5:20">
      <c r="E241" s="43"/>
      <c r="F241" s="43"/>
      <c r="T241" s="43"/>
    </row>
    <row r="242" spans="5:20">
      <c r="E242" s="43"/>
      <c r="F242" s="43"/>
      <c r="T242" s="43"/>
    </row>
    <row r="243" spans="5:20">
      <c r="E243" s="43"/>
      <c r="F243" s="43"/>
      <c r="T243" s="43"/>
    </row>
    <row r="244" spans="5:20">
      <c r="E244" s="43"/>
      <c r="F244" s="43"/>
      <c r="T244" s="43"/>
    </row>
    <row r="245" spans="5:20">
      <c r="E245" s="43"/>
      <c r="F245" s="43"/>
      <c r="T245" s="43"/>
    </row>
    <row r="246" spans="5:20">
      <c r="E246" s="43"/>
      <c r="F246" s="43"/>
      <c r="T246" s="43"/>
    </row>
    <row r="247" spans="5:20">
      <c r="E247" s="43"/>
      <c r="F247" s="43"/>
      <c r="T247" s="43"/>
    </row>
    <row r="248" spans="5:20">
      <c r="E248" s="43"/>
      <c r="F248" s="43"/>
      <c r="T248" s="43"/>
    </row>
    <row r="249" spans="5:20">
      <c r="E249" s="43"/>
      <c r="F249" s="43"/>
      <c r="T249" s="43"/>
    </row>
    <row r="250" spans="5:20">
      <c r="E250" s="43"/>
      <c r="F250" s="43"/>
      <c r="T250" s="43"/>
    </row>
    <row r="251" spans="5:20">
      <c r="E251" s="43"/>
      <c r="F251" s="43"/>
      <c r="T251" s="43"/>
    </row>
    <row r="252" spans="5:20">
      <c r="E252" s="43"/>
      <c r="F252" s="43"/>
      <c r="T252" s="43"/>
    </row>
    <row r="253" spans="5:20">
      <c r="E253" s="43"/>
      <c r="F253" s="43"/>
      <c r="T253" s="43"/>
    </row>
    <row r="254" spans="5:20">
      <c r="E254" s="43"/>
      <c r="F254" s="43"/>
      <c r="T254" s="43"/>
    </row>
    <row r="255" spans="5:20">
      <c r="E255" s="43"/>
      <c r="F255" s="43"/>
      <c r="T255" s="43"/>
    </row>
    <row r="256" spans="5:20">
      <c r="E256" s="43"/>
      <c r="F256" s="43"/>
      <c r="T256" s="43"/>
    </row>
    <row r="257" spans="5:20">
      <c r="E257" s="43"/>
      <c r="F257" s="43"/>
      <c r="T257" s="43"/>
    </row>
    <row r="258" spans="5:20">
      <c r="E258" s="43"/>
      <c r="F258" s="43"/>
      <c r="T258" s="43"/>
    </row>
    <row r="259" spans="5:20">
      <c r="E259" s="43"/>
      <c r="F259" s="43"/>
      <c r="T259" s="43"/>
    </row>
    <row r="260" spans="5:20">
      <c r="E260" s="43"/>
      <c r="F260" s="43"/>
      <c r="T260" s="43"/>
    </row>
    <row r="261" spans="5:20">
      <c r="E261" s="43"/>
      <c r="F261" s="43"/>
      <c r="T261" s="43"/>
    </row>
    <row r="262" spans="5:20">
      <c r="E262" s="43"/>
      <c r="F262" s="43"/>
      <c r="T262" s="43"/>
    </row>
    <row r="263" spans="5:20">
      <c r="E263" s="43"/>
      <c r="F263" s="43"/>
      <c r="T263" s="43"/>
    </row>
    <row r="264" spans="5:20">
      <c r="E264" s="43"/>
      <c r="F264" s="43"/>
      <c r="T264" s="43"/>
    </row>
    <row r="265" spans="5:20">
      <c r="E265" s="43"/>
      <c r="F265" s="43"/>
      <c r="T265" s="43"/>
    </row>
    <row r="266" spans="5:20">
      <c r="E266" s="43"/>
      <c r="F266" s="43"/>
      <c r="T266" s="43"/>
    </row>
    <row r="267" spans="5:20">
      <c r="E267" s="43"/>
      <c r="F267" s="43"/>
      <c r="T267" s="43"/>
    </row>
    <row r="268" spans="5:20">
      <c r="E268" s="43"/>
      <c r="F268" s="43"/>
      <c r="T268" s="43"/>
    </row>
    <row r="269" spans="5:20">
      <c r="E269" s="43"/>
      <c r="F269" s="43"/>
      <c r="T269" s="43"/>
    </row>
    <row r="270" spans="5:20">
      <c r="E270" s="43"/>
      <c r="F270" s="43"/>
      <c r="T270" s="43"/>
    </row>
    <row r="271" spans="5:20">
      <c r="E271" s="43"/>
      <c r="F271" s="43"/>
      <c r="T271" s="43"/>
    </row>
    <row r="272" spans="5:20">
      <c r="E272" s="43"/>
      <c r="F272" s="43"/>
      <c r="T272" s="43"/>
    </row>
    <row r="273" spans="5:20">
      <c r="E273" s="43"/>
      <c r="F273" s="43"/>
      <c r="T273" s="43"/>
    </row>
    <row r="274" spans="5:20">
      <c r="E274" s="43"/>
      <c r="F274" s="43"/>
      <c r="T274" s="43"/>
    </row>
    <row r="275" spans="5:20">
      <c r="E275" s="43"/>
      <c r="F275" s="43"/>
      <c r="T275" s="43"/>
    </row>
    <row r="276" spans="5:20">
      <c r="E276" s="43"/>
      <c r="F276" s="43"/>
      <c r="T276" s="43"/>
    </row>
    <row r="277" spans="5:20">
      <c r="E277" s="43"/>
      <c r="F277" s="43"/>
      <c r="T277" s="43"/>
    </row>
    <row r="278" spans="5:20">
      <c r="E278" s="43"/>
      <c r="F278" s="43"/>
      <c r="T278" s="43"/>
    </row>
    <row r="279" spans="5:20">
      <c r="E279" s="43"/>
      <c r="F279" s="43"/>
      <c r="T279" s="43"/>
    </row>
    <row r="280" spans="5:20">
      <c r="E280" s="43"/>
      <c r="F280" s="43"/>
      <c r="T280" s="43"/>
    </row>
    <row r="281" spans="5:20">
      <c r="E281" s="43"/>
      <c r="F281" s="43"/>
      <c r="T281" s="43"/>
    </row>
    <row r="282" spans="5:20">
      <c r="E282" s="43"/>
      <c r="F282" s="43"/>
      <c r="T282" s="43"/>
    </row>
    <row r="283" spans="5:20">
      <c r="E283" s="43"/>
      <c r="F283" s="43"/>
      <c r="T283" s="43"/>
    </row>
    <row r="284" spans="5:20">
      <c r="E284" s="43"/>
      <c r="F284" s="43"/>
      <c r="T284" s="43"/>
    </row>
    <row r="285" spans="5:20">
      <c r="E285" s="43"/>
      <c r="F285" s="43"/>
      <c r="T285" s="43"/>
    </row>
    <row r="286" spans="5:20">
      <c r="E286" s="43"/>
      <c r="F286" s="43"/>
      <c r="T286" s="43"/>
    </row>
    <row r="287" spans="5:20">
      <c r="E287" s="43"/>
      <c r="F287" s="43"/>
      <c r="T287" s="43"/>
    </row>
    <row r="288" spans="5:20">
      <c r="E288" s="43"/>
      <c r="F288" s="43"/>
      <c r="T288" s="43"/>
    </row>
    <row r="289" spans="5:20">
      <c r="E289" s="43"/>
      <c r="F289" s="43"/>
      <c r="T289" s="43"/>
    </row>
    <row r="290" spans="5:20">
      <c r="E290" s="43"/>
      <c r="F290" s="43"/>
      <c r="T290" s="43"/>
    </row>
    <row r="291" spans="5:20">
      <c r="E291" s="43"/>
      <c r="F291" s="43"/>
      <c r="T291" s="43"/>
    </row>
    <row r="292" spans="5:20">
      <c r="E292" s="43"/>
      <c r="F292" s="43"/>
      <c r="T292" s="43"/>
    </row>
    <row r="293" spans="5:20">
      <c r="E293" s="43"/>
      <c r="F293" s="43"/>
      <c r="T293" s="43"/>
    </row>
    <row r="294" spans="5:20">
      <c r="E294" s="43"/>
      <c r="F294" s="43"/>
      <c r="T294" s="43"/>
    </row>
    <row r="295" spans="5:20">
      <c r="E295" s="43"/>
      <c r="F295" s="43"/>
      <c r="T295" s="43"/>
    </row>
    <row r="296" spans="5:20">
      <c r="E296" s="43"/>
      <c r="F296" s="43"/>
      <c r="T296" s="43"/>
    </row>
    <row r="297" spans="5:20">
      <c r="E297" s="43"/>
      <c r="F297" s="43"/>
      <c r="T297" s="43"/>
    </row>
    <row r="298" spans="5:20">
      <c r="E298" s="43"/>
      <c r="F298" s="43"/>
      <c r="T298" s="43"/>
    </row>
    <row r="299" spans="5:20">
      <c r="E299" s="43"/>
      <c r="F299" s="43"/>
      <c r="T299" s="43"/>
    </row>
    <row r="300" spans="5:20">
      <c r="E300" s="43"/>
      <c r="F300" s="43"/>
      <c r="T300" s="43"/>
    </row>
    <row r="301" spans="5:20">
      <c r="E301" s="43"/>
      <c r="F301" s="43"/>
      <c r="T301" s="43"/>
    </row>
    <row r="302" spans="5:20">
      <c r="E302" s="43"/>
      <c r="F302" s="43"/>
      <c r="T302" s="43"/>
    </row>
    <row r="303" spans="5:20">
      <c r="E303" s="43"/>
      <c r="F303" s="43"/>
      <c r="T303" s="43"/>
    </row>
    <row r="304" spans="5:20">
      <c r="E304" s="43"/>
      <c r="F304" s="43"/>
      <c r="T304" s="43"/>
    </row>
    <row r="305" spans="5:20">
      <c r="E305" s="43"/>
      <c r="F305" s="43"/>
      <c r="T305" s="43"/>
    </row>
    <row r="306" spans="5:20">
      <c r="E306" s="43"/>
      <c r="F306" s="43"/>
      <c r="T306" s="43"/>
    </row>
    <row r="307" spans="5:20">
      <c r="E307" s="43"/>
      <c r="F307" s="43"/>
      <c r="T307" s="43"/>
    </row>
    <row r="308" spans="5:20">
      <c r="E308" s="43"/>
      <c r="F308" s="43"/>
      <c r="T308" s="43"/>
    </row>
    <row r="309" spans="5:20">
      <c r="E309" s="43"/>
      <c r="F309" s="43"/>
      <c r="T309" s="43"/>
    </row>
    <row r="310" spans="5:20">
      <c r="E310" s="43"/>
      <c r="F310" s="43"/>
      <c r="T310" s="43"/>
    </row>
    <row r="311" spans="5:20">
      <c r="E311" s="43"/>
      <c r="F311" s="43"/>
      <c r="T311" s="43"/>
    </row>
    <row r="312" spans="5:20">
      <c r="E312" s="43"/>
      <c r="F312" s="43"/>
      <c r="T312" s="43"/>
    </row>
    <row r="313" spans="5:20">
      <c r="E313" s="43"/>
      <c r="F313" s="43"/>
      <c r="T313" s="43"/>
    </row>
    <row r="314" spans="5:20">
      <c r="E314" s="43"/>
      <c r="F314" s="43"/>
      <c r="T314" s="43"/>
    </row>
    <row r="315" spans="5:20">
      <c r="E315" s="43"/>
      <c r="F315" s="43"/>
      <c r="T315" s="43"/>
    </row>
    <row r="316" spans="5:20">
      <c r="E316" s="43"/>
      <c r="F316" s="43"/>
      <c r="T316" s="43"/>
    </row>
    <row r="317" spans="5:20">
      <c r="E317" s="43"/>
      <c r="F317" s="43"/>
      <c r="T317" s="43"/>
    </row>
    <row r="318" spans="5:20">
      <c r="E318" s="43"/>
      <c r="F318" s="43"/>
      <c r="T318" s="43"/>
    </row>
    <row r="319" spans="5:20">
      <c r="E319" s="43"/>
      <c r="F319" s="43"/>
      <c r="T319" s="43"/>
    </row>
    <row r="320" spans="5:20">
      <c r="E320" s="43"/>
      <c r="F320" s="43"/>
      <c r="T320" s="43"/>
    </row>
    <row r="321" spans="5:20">
      <c r="E321" s="43"/>
      <c r="F321" s="43"/>
      <c r="T321" s="43"/>
    </row>
    <row r="322" spans="5:20">
      <c r="E322" s="43"/>
      <c r="F322" s="43"/>
      <c r="T322" s="43"/>
    </row>
    <row r="323" spans="5:20">
      <c r="E323" s="43"/>
      <c r="F323" s="43"/>
      <c r="T323" s="43"/>
    </row>
    <row r="324" spans="5:20">
      <c r="E324" s="43"/>
      <c r="F324" s="43"/>
      <c r="T324" s="43"/>
    </row>
    <row r="325" spans="5:20">
      <c r="E325" s="43"/>
      <c r="F325" s="43"/>
      <c r="T325" s="43"/>
    </row>
    <row r="326" spans="5:20">
      <c r="E326" s="43"/>
      <c r="F326" s="43"/>
      <c r="T326" s="43"/>
    </row>
    <row r="327" spans="5:20">
      <c r="E327" s="43"/>
      <c r="F327" s="43"/>
      <c r="T327" s="43"/>
    </row>
    <row r="328" spans="5:20">
      <c r="E328" s="43"/>
      <c r="F328" s="43"/>
      <c r="T328" s="43"/>
    </row>
    <row r="329" spans="5:20">
      <c r="E329" s="43"/>
      <c r="F329" s="43"/>
      <c r="T329" s="43"/>
    </row>
    <row r="330" spans="5:20">
      <c r="E330" s="43"/>
      <c r="F330" s="43"/>
      <c r="T330" s="43"/>
    </row>
    <row r="331" spans="5:20">
      <c r="E331" s="43"/>
      <c r="F331" s="43"/>
      <c r="T331" s="43"/>
    </row>
    <row r="332" spans="5:20">
      <c r="E332" s="43"/>
      <c r="F332" s="43"/>
      <c r="T332" s="43"/>
    </row>
    <row r="333" spans="5:20">
      <c r="E333" s="43"/>
      <c r="F333" s="43"/>
      <c r="T333" s="43"/>
    </row>
    <row r="334" spans="5:20">
      <c r="E334" s="43"/>
      <c r="F334" s="43"/>
      <c r="T334" s="43"/>
    </row>
    <row r="335" spans="5:20">
      <c r="E335" s="43"/>
      <c r="F335" s="43"/>
      <c r="T335" s="43"/>
    </row>
    <row r="336" spans="5:20">
      <c r="E336" s="43"/>
      <c r="F336" s="43"/>
      <c r="T336" s="43"/>
    </row>
    <row r="337" spans="5:20">
      <c r="E337" s="43"/>
      <c r="F337" s="43"/>
      <c r="T337" s="43"/>
    </row>
    <row r="338" spans="5:20">
      <c r="E338" s="43"/>
      <c r="F338" s="43"/>
      <c r="T338" s="43"/>
    </row>
    <row r="339" spans="5:20">
      <c r="E339" s="43"/>
      <c r="F339" s="43"/>
      <c r="T339" s="43"/>
    </row>
    <row r="340" spans="5:20">
      <c r="E340" s="43"/>
      <c r="F340" s="43"/>
      <c r="T340" s="43"/>
    </row>
    <row r="341" spans="5:20">
      <c r="E341" s="43"/>
      <c r="F341" s="43"/>
      <c r="T341" s="43"/>
    </row>
    <row r="342" spans="5:20">
      <c r="E342" s="43"/>
      <c r="F342" s="43"/>
      <c r="T342" s="43"/>
    </row>
    <row r="343" spans="5:20">
      <c r="E343" s="43"/>
      <c r="F343" s="43"/>
      <c r="T343" s="43"/>
    </row>
    <row r="344" spans="5:20">
      <c r="E344" s="43"/>
      <c r="F344" s="43"/>
      <c r="T344" s="43"/>
    </row>
    <row r="345" spans="5:20">
      <c r="E345" s="43"/>
      <c r="F345" s="43"/>
      <c r="T345" s="43"/>
    </row>
    <row r="346" spans="5:20">
      <c r="E346" s="43"/>
      <c r="F346" s="43"/>
      <c r="T346" s="43"/>
    </row>
    <row r="347" spans="5:20">
      <c r="E347" s="43"/>
      <c r="F347" s="43"/>
      <c r="T347" s="43"/>
    </row>
    <row r="348" spans="5:20">
      <c r="E348" s="43"/>
      <c r="F348" s="43"/>
      <c r="T348" s="43"/>
    </row>
    <row r="349" spans="5:20">
      <c r="E349" s="43"/>
      <c r="F349" s="43"/>
      <c r="T349" s="43"/>
    </row>
    <row r="350" spans="5:20">
      <c r="E350" s="43"/>
      <c r="F350" s="43"/>
      <c r="T350" s="43"/>
    </row>
    <row r="351" spans="5:20">
      <c r="E351" s="43"/>
      <c r="F351" s="43"/>
      <c r="T351" s="43"/>
    </row>
    <row r="352" spans="5:20">
      <c r="E352" s="43"/>
      <c r="F352" s="43"/>
      <c r="T352" s="43"/>
    </row>
    <row r="353" spans="5:20">
      <c r="E353" s="43"/>
      <c r="F353" s="43"/>
      <c r="T353" s="43"/>
    </row>
    <row r="354" spans="5:20">
      <c r="E354" s="43"/>
      <c r="F354" s="43"/>
      <c r="T354" s="43"/>
    </row>
    <row r="355" spans="5:20">
      <c r="E355" s="43"/>
      <c r="F355" s="43"/>
      <c r="T355" s="43"/>
    </row>
    <row r="356" spans="5:20">
      <c r="E356" s="43"/>
      <c r="F356" s="43"/>
      <c r="T356" s="43"/>
    </row>
    <row r="357" spans="5:20">
      <c r="E357" s="43"/>
      <c r="F357" s="43"/>
      <c r="T357" s="43"/>
    </row>
    <row r="358" spans="5:20">
      <c r="E358" s="43"/>
      <c r="F358" s="43"/>
      <c r="T358" s="43"/>
    </row>
    <row r="359" spans="5:20">
      <c r="E359" s="43"/>
      <c r="F359" s="43"/>
      <c r="T359" s="43"/>
    </row>
    <row r="360" spans="5:20">
      <c r="E360" s="43"/>
      <c r="F360" s="43"/>
      <c r="T360" s="43"/>
    </row>
    <row r="361" spans="5:20">
      <c r="E361" s="43"/>
      <c r="F361" s="43"/>
      <c r="T361" s="43"/>
    </row>
    <row r="362" spans="5:20">
      <c r="E362" s="43"/>
      <c r="F362" s="43"/>
      <c r="T362" s="43"/>
    </row>
    <row r="363" spans="5:20">
      <c r="E363" s="43"/>
      <c r="F363" s="43"/>
      <c r="T363" s="43"/>
    </row>
    <row r="364" spans="5:20">
      <c r="E364" s="43"/>
      <c r="F364" s="43"/>
      <c r="T364" s="43"/>
    </row>
    <row r="365" spans="5:20">
      <c r="E365" s="43"/>
      <c r="F365" s="43"/>
      <c r="T365" s="43"/>
    </row>
    <row r="366" spans="5:20">
      <c r="E366" s="43"/>
      <c r="F366" s="43"/>
      <c r="T366" s="43"/>
    </row>
    <row r="367" spans="5:20">
      <c r="E367" s="43"/>
      <c r="F367" s="43"/>
      <c r="T367" s="43"/>
    </row>
    <row r="368" spans="5:20">
      <c r="E368" s="43"/>
      <c r="F368" s="43"/>
      <c r="T368" s="43"/>
    </row>
    <row r="369" spans="5:20">
      <c r="E369" s="43"/>
      <c r="F369" s="43"/>
      <c r="T369" s="43"/>
    </row>
    <row r="370" spans="5:20">
      <c r="E370" s="43"/>
      <c r="F370" s="43"/>
      <c r="T370" s="43"/>
    </row>
    <row r="371" spans="5:20">
      <c r="E371" s="43"/>
      <c r="F371" s="43"/>
      <c r="T371" s="43"/>
    </row>
    <row r="372" spans="5:20">
      <c r="E372" s="43"/>
      <c r="F372" s="43"/>
      <c r="T372" s="43"/>
    </row>
    <row r="373" spans="5:20">
      <c r="E373" s="43"/>
      <c r="F373" s="43"/>
      <c r="T373" s="43"/>
    </row>
    <row r="374" spans="5:20">
      <c r="E374" s="43"/>
      <c r="F374" s="43"/>
      <c r="T374" s="43"/>
    </row>
    <row r="375" spans="5:20">
      <c r="E375" s="43"/>
      <c r="F375" s="43"/>
      <c r="T375" s="43"/>
    </row>
    <row r="376" spans="5:20">
      <c r="E376" s="43"/>
      <c r="F376" s="43"/>
      <c r="T376" s="43"/>
    </row>
    <row r="377" spans="5:20">
      <c r="E377" s="43"/>
      <c r="F377" s="43"/>
      <c r="T377" s="43"/>
    </row>
    <row r="378" spans="5:20">
      <c r="E378" s="43"/>
      <c r="F378" s="43"/>
      <c r="T378" s="43"/>
    </row>
    <row r="379" spans="5:20">
      <c r="E379" s="43"/>
      <c r="F379" s="43"/>
      <c r="T379" s="43"/>
    </row>
    <row r="380" spans="5:20">
      <c r="E380" s="43"/>
      <c r="F380" s="43"/>
      <c r="T380" s="43"/>
    </row>
    <row r="381" spans="5:20">
      <c r="E381" s="43"/>
      <c r="F381" s="43"/>
      <c r="T381" s="43"/>
    </row>
    <row r="382" spans="5:20">
      <c r="E382" s="43"/>
      <c r="F382" s="43"/>
      <c r="T382" s="43"/>
    </row>
    <row r="383" spans="5:20">
      <c r="E383" s="43"/>
      <c r="F383" s="43"/>
      <c r="T383" s="43"/>
    </row>
    <row r="384" spans="5:20">
      <c r="E384" s="43"/>
      <c r="F384" s="43"/>
      <c r="T384" s="43"/>
    </row>
    <row r="385" spans="5:20">
      <c r="E385" s="43"/>
      <c r="F385" s="43"/>
      <c r="T385" s="43"/>
    </row>
    <row r="386" spans="5:20">
      <c r="E386" s="43"/>
      <c r="F386" s="43"/>
      <c r="T386" s="43"/>
    </row>
    <row r="387" spans="5:20">
      <c r="E387" s="43"/>
      <c r="F387" s="43"/>
      <c r="T387" s="43"/>
    </row>
    <row r="388" spans="5:20">
      <c r="E388" s="43"/>
      <c r="F388" s="43"/>
      <c r="T388" s="43"/>
    </row>
    <row r="389" spans="5:20">
      <c r="E389" s="43"/>
      <c r="F389" s="43"/>
      <c r="T389" s="43"/>
    </row>
    <row r="390" spans="5:20">
      <c r="E390" s="43"/>
      <c r="F390" s="43"/>
      <c r="T390" s="43"/>
    </row>
    <row r="391" spans="5:20">
      <c r="E391" s="43"/>
      <c r="F391" s="43"/>
      <c r="T391" s="43"/>
    </row>
    <row r="392" spans="5:20">
      <c r="E392" s="43"/>
      <c r="F392" s="43"/>
      <c r="T392" s="43"/>
    </row>
    <row r="393" spans="5:20">
      <c r="E393" s="43"/>
      <c r="F393" s="43"/>
      <c r="T393" s="43"/>
    </row>
    <row r="394" spans="5:20">
      <c r="E394" s="43"/>
      <c r="F394" s="43"/>
      <c r="T394" s="43"/>
    </row>
    <row r="395" spans="5:20">
      <c r="E395" s="43"/>
      <c r="F395" s="43"/>
      <c r="T395" s="43"/>
    </row>
    <row r="396" spans="5:20">
      <c r="E396" s="43"/>
      <c r="F396" s="43"/>
      <c r="T396" s="43"/>
    </row>
    <row r="397" spans="5:20">
      <c r="E397" s="43"/>
      <c r="F397" s="43"/>
      <c r="T397" s="43"/>
    </row>
    <row r="398" spans="5:20">
      <c r="E398" s="43"/>
      <c r="F398" s="43"/>
      <c r="T398" s="43"/>
    </row>
    <row r="399" spans="5:20">
      <c r="E399" s="43"/>
      <c r="F399" s="43"/>
      <c r="T399" s="43"/>
    </row>
    <row r="400" spans="5:20">
      <c r="E400" s="43"/>
      <c r="F400" s="43"/>
      <c r="T400" s="43"/>
    </row>
    <row r="401" spans="5:20">
      <c r="E401" s="43"/>
      <c r="F401" s="43"/>
      <c r="T401" s="43"/>
    </row>
    <row r="402" spans="5:20">
      <c r="E402" s="43"/>
      <c r="F402" s="43"/>
      <c r="T402" s="43"/>
    </row>
    <row r="403" spans="5:20">
      <c r="E403" s="43"/>
      <c r="F403" s="43"/>
      <c r="T403" s="43"/>
    </row>
    <row r="404" spans="5:20">
      <c r="E404" s="43"/>
      <c r="F404" s="43"/>
      <c r="T404" s="43"/>
    </row>
    <row r="405" spans="5:20">
      <c r="E405" s="43"/>
      <c r="F405" s="43"/>
      <c r="T405" s="43"/>
    </row>
    <row r="406" spans="5:20">
      <c r="E406" s="43"/>
      <c r="F406" s="43"/>
      <c r="T406" s="43"/>
    </row>
    <row r="407" spans="5:20">
      <c r="E407" s="43"/>
      <c r="F407" s="43"/>
      <c r="T407" s="43"/>
    </row>
    <row r="408" spans="5:20">
      <c r="E408" s="43"/>
      <c r="F408" s="43"/>
      <c r="T408" s="43"/>
    </row>
    <row r="409" spans="5:20">
      <c r="E409" s="43"/>
      <c r="F409" s="43"/>
      <c r="T409" s="43"/>
    </row>
    <row r="410" spans="5:20">
      <c r="E410" s="43"/>
      <c r="F410" s="43"/>
      <c r="T410" s="43"/>
    </row>
    <row r="411" spans="5:20">
      <c r="E411" s="43"/>
      <c r="F411" s="43"/>
      <c r="T411" s="43"/>
    </row>
    <row r="412" spans="5:20">
      <c r="E412" s="43"/>
      <c r="F412" s="43"/>
      <c r="T412" s="43"/>
    </row>
    <row r="413" spans="5:20">
      <c r="E413" s="43"/>
      <c r="F413" s="43"/>
      <c r="T413" s="43"/>
    </row>
    <row r="414" spans="5:20">
      <c r="E414" s="43"/>
      <c r="F414" s="43"/>
      <c r="T414" s="43"/>
    </row>
    <row r="415" spans="5:20">
      <c r="E415" s="43"/>
      <c r="F415" s="43"/>
      <c r="T415" s="43"/>
    </row>
    <row r="416" spans="5:20">
      <c r="E416" s="43"/>
      <c r="F416" s="43"/>
      <c r="T416" s="43"/>
    </row>
  </sheetData>
  <sheetProtection algorithmName="SHA-512" hashValue="3RvVuy9OJFbUx3tpzqih9JvMpj2Ke130n7Bo4hYD2poFVvvgX6dU18efWvJNjciMDPjw/cYejwGxZqJOe99TCA==" saltValue="zVShZ16QjAGYkF+2WJtmiA==" spinCount="100000" sheet="1" autoFilter="0"/>
  <autoFilter ref="AS7:AT163" xr:uid="{FA71132F-2691-4B35-B23D-AE69090EF7C9}"/>
  <mergeCells count="1">
    <mergeCell ref="AH1:AJ1"/>
  </mergeCells>
  <conditionalFormatting sqref="AE18:AE23 AE157:AE160 AE141:AE153 AE128:AE137 AE109:AE124 AE79:AE86 AE48:AE62 AE39:AE44 AE28:AE35 AE66:AE76 AE11 AE95:AE104">
    <cfRule type="notContainsBlanks" dxfId="390" priority="483">
      <formula>LEN(TRIM(AE11))&gt;0</formula>
    </cfRule>
  </conditionalFormatting>
  <conditionalFormatting sqref="AF18:AF23 AF157:AF160 AF141:AF153 AF128:AF137 AF109:AF124 AF79:AF86 AF48:AF62 AF39:AF44 AF28:AF35 AF66:AF76 AF11 AF95:AF104">
    <cfRule type="notContainsBlanks" dxfId="389" priority="482">
      <formula>LEN(TRIM(AF11))&gt;0</formula>
    </cfRule>
  </conditionalFormatting>
  <conditionalFormatting sqref="AG18:AG23 AG157:AG160 AG141:AG153 AG128:AG137 AG109:AG124 AG79:AG86 AG48:AG62 AG39:AG44 AG28:AG35 AG66:AG76 AG11 AG95:AG104">
    <cfRule type="notContainsBlanks" dxfId="388" priority="481">
      <formula>LEN(TRIM(AG11))&gt;0</formula>
    </cfRule>
  </conditionalFormatting>
  <conditionalFormatting sqref="AH18:AH23 AH157:AH160 AH141:AH153 AH128:AH137 AH109:AH124 AH79:AH86 AH48:AH62 AH39:AH44 AH28:AH35 AH66:AH76 AH11 AH95:AH104">
    <cfRule type="notContainsBlanks" dxfId="387" priority="480">
      <formula>LEN(TRIM(AH11))&gt;0</formula>
    </cfRule>
  </conditionalFormatting>
  <conditionalFormatting sqref="AI18:AI23 AI157:AI160 AI141:AI153 AI128:AI137 AI109:AI124 AI79:AI86 AI48:AI62 AI39:AI44 AI28:AI35 AI66:AI76 AI11 AI95:AI104">
    <cfRule type="notContainsBlanks" dxfId="386" priority="479">
      <formula>LEN(TRIM(AI11))&gt;0</formula>
    </cfRule>
  </conditionalFormatting>
  <conditionalFormatting sqref="AJ18:AJ23 AJ157:AJ160 AJ141:AJ153 AJ128:AJ137 AJ109:AJ124 AJ79:AJ86 AJ48:AJ62 AJ39:AJ44 AJ28:AJ35 AJ66:AJ76 AJ11 AJ95:AJ104">
    <cfRule type="notContainsBlanks" dxfId="385" priority="478">
      <formula>LEN(TRIM(AJ11))&gt;0</formula>
    </cfRule>
  </conditionalFormatting>
  <conditionalFormatting sqref="AK18:AL23 AK157:AL160 AK141:AL153 AK128:AL137 AK109:AL124 AK79:AL86 AK48:AL62 AK39:AL44 AK28:AL35 AK66:AL76 AK11:AL11 AK95:AL104">
    <cfRule type="notContainsBlanks" dxfId="384" priority="477">
      <formula>LEN(TRIM(AK11))&gt;0</formula>
    </cfRule>
  </conditionalFormatting>
  <conditionalFormatting sqref="AM157:AM160 AM17:AM23 AM141:AM153 AM128:AM137 AM109:AM124 AM78:AM86 AM48:AM62 AM39:AM44 AM28:AM35 AM66:AM76 AM11 AM95:AM104">
    <cfRule type="notContainsBlanks" dxfId="383" priority="476">
      <formula>LEN(TRIM(AM11))&gt;0</formula>
    </cfRule>
  </conditionalFormatting>
  <conditionalFormatting sqref="AN18:AN23 AN157:AN160 AN141:AN153 AN128:AN137 AN109:AN124 AN79:AN86 AN48:AN62 AN39:AN44 AN28:AN35 AN66:AN76 AN11 AN95:AN104">
    <cfRule type="notContainsBlanks" dxfId="382" priority="475">
      <formula>LEN(TRIM(AN11))&gt;0</formula>
    </cfRule>
  </conditionalFormatting>
  <conditionalFormatting sqref="AO18:AO23 AO157:AO160 AO141:AO153 AO128:AO137 AO109:AO124 AO79:AO86 AO48:AO62 AO39:AO44 AO28:AO35 AO66:AO76 AO11 AO95:AO104">
    <cfRule type="notContainsBlanks" dxfId="381" priority="473">
      <formula>LEN(TRIM(AO11))&gt;0</formula>
    </cfRule>
  </conditionalFormatting>
  <conditionalFormatting sqref="AP18:AP23 AP157:AP160 AP141:AP153 AP128:AP137 AP109:AP124 AP79:AP86 AP48:AP62 AP39:AP44 AP28:AP35 AP66:AP76 AP11 AP95:AP104">
    <cfRule type="notContainsBlanks" dxfId="380" priority="472">
      <formula>LEN(TRIM(AP11))&gt;0</formula>
    </cfRule>
  </conditionalFormatting>
  <conditionalFormatting sqref="AQ18:AQ23 AQ157:AQ160 AQ141:AQ153 AQ128:AQ137 AQ109:AQ124 AQ79:AQ86 AQ48:AQ62 AQ39:AQ44 AQ28:AQ35 AQ66:AQ76 AQ11 AQ95:AQ104">
    <cfRule type="notContainsBlanks" dxfId="379" priority="471">
      <formula>LEN(TRIM(AQ11))&gt;0</formula>
    </cfRule>
  </conditionalFormatting>
  <conditionalFormatting sqref="AL18:AL23 AL157:AL160 AL141:AL153 AL128:AL137 AL109:AL124 AL79:AL86 AL48:AL62 AL39:AL44 AL28:AL35 AL66:AL76 AL11 AL95:AL104">
    <cfRule type="notContainsBlanks" dxfId="378" priority="470">
      <formula>LEN(TRIM(AL11))&gt;0</formula>
    </cfRule>
  </conditionalFormatting>
  <conditionalFormatting sqref="AE25:AE26">
    <cfRule type="notContainsBlanks" dxfId="377" priority="469">
      <formula>LEN(TRIM(AE25))&gt;0</formula>
    </cfRule>
  </conditionalFormatting>
  <conditionalFormatting sqref="AF25:AF26">
    <cfRule type="notContainsBlanks" dxfId="376" priority="468">
      <formula>LEN(TRIM(AF25))&gt;0</formula>
    </cfRule>
  </conditionalFormatting>
  <conditionalFormatting sqref="AG25:AG26">
    <cfRule type="notContainsBlanks" dxfId="375" priority="467">
      <formula>LEN(TRIM(AG25))&gt;0</formula>
    </cfRule>
  </conditionalFormatting>
  <conditionalFormatting sqref="AH25:AH26">
    <cfRule type="notContainsBlanks" dxfId="374" priority="466">
      <formula>LEN(TRIM(AH25))&gt;0</formula>
    </cfRule>
  </conditionalFormatting>
  <conditionalFormatting sqref="AI25:AI26">
    <cfRule type="notContainsBlanks" dxfId="373" priority="465">
      <formula>LEN(TRIM(AI25))&gt;0</formula>
    </cfRule>
  </conditionalFormatting>
  <conditionalFormatting sqref="AJ25:AJ26">
    <cfRule type="notContainsBlanks" dxfId="372" priority="464">
      <formula>LEN(TRIM(AJ25))&gt;0</formula>
    </cfRule>
  </conditionalFormatting>
  <conditionalFormatting sqref="AK25:AL26">
    <cfRule type="notContainsBlanks" dxfId="371" priority="463">
      <formula>LEN(TRIM(AK25))&gt;0</formula>
    </cfRule>
  </conditionalFormatting>
  <conditionalFormatting sqref="AM25:AM26">
    <cfRule type="notContainsBlanks" dxfId="370" priority="462">
      <formula>LEN(TRIM(AM25))&gt;0</formula>
    </cfRule>
  </conditionalFormatting>
  <conditionalFormatting sqref="AN25:AN26">
    <cfRule type="notContainsBlanks" dxfId="369" priority="461">
      <formula>LEN(TRIM(AN25))&gt;0</formula>
    </cfRule>
  </conditionalFormatting>
  <conditionalFormatting sqref="AO25:AO26">
    <cfRule type="notContainsBlanks" dxfId="368" priority="460">
      <formula>LEN(TRIM(AO25))&gt;0</formula>
    </cfRule>
  </conditionalFormatting>
  <conditionalFormatting sqref="AP25:AP26">
    <cfRule type="notContainsBlanks" dxfId="367" priority="459">
      <formula>LEN(TRIM(AP25))&gt;0</formula>
    </cfRule>
  </conditionalFormatting>
  <conditionalFormatting sqref="AQ25:AQ26">
    <cfRule type="notContainsBlanks" dxfId="366" priority="458">
      <formula>LEN(TRIM(AQ25))&gt;0</formula>
    </cfRule>
  </conditionalFormatting>
  <conditionalFormatting sqref="AL25:AL26">
    <cfRule type="notContainsBlanks" dxfId="365" priority="457">
      <formula>LEN(TRIM(AL25))&gt;0</formula>
    </cfRule>
  </conditionalFormatting>
  <conditionalFormatting sqref="AE24">
    <cfRule type="notContainsBlanks" dxfId="364" priority="456">
      <formula>LEN(TRIM(AE24))&gt;0</formula>
    </cfRule>
  </conditionalFormatting>
  <conditionalFormatting sqref="AF24">
    <cfRule type="notContainsBlanks" dxfId="363" priority="455">
      <formula>LEN(TRIM(AF24))&gt;0</formula>
    </cfRule>
  </conditionalFormatting>
  <conditionalFormatting sqref="AG24">
    <cfRule type="notContainsBlanks" dxfId="362" priority="454">
      <formula>LEN(TRIM(AG24))&gt;0</formula>
    </cfRule>
  </conditionalFormatting>
  <conditionalFormatting sqref="AH24">
    <cfRule type="notContainsBlanks" dxfId="361" priority="453">
      <formula>LEN(TRIM(AH24))&gt;0</formula>
    </cfRule>
  </conditionalFormatting>
  <conditionalFormatting sqref="AI24">
    <cfRule type="notContainsBlanks" dxfId="360" priority="452">
      <formula>LEN(TRIM(AI24))&gt;0</formula>
    </cfRule>
  </conditionalFormatting>
  <conditionalFormatting sqref="AJ24">
    <cfRule type="notContainsBlanks" dxfId="359" priority="451">
      <formula>LEN(TRIM(AJ24))&gt;0</formula>
    </cfRule>
  </conditionalFormatting>
  <conditionalFormatting sqref="AK24:AL24">
    <cfRule type="notContainsBlanks" dxfId="358" priority="450">
      <formula>LEN(TRIM(AK24))&gt;0</formula>
    </cfRule>
  </conditionalFormatting>
  <conditionalFormatting sqref="AM24">
    <cfRule type="notContainsBlanks" dxfId="357" priority="449">
      <formula>LEN(TRIM(AM24))&gt;0</formula>
    </cfRule>
  </conditionalFormatting>
  <conditionalFormatting sqref="AN24">
    <cfRule type="notContainsBlanks" dxfId="356" priority="448">
      <formula>LEN(TRIM(AN24))&gt;0</formula>
    </cfRule>
  </conditionalFormatting>
  <conditionalFormatting sqref="AO24">
    <cfRule type="notContainsBlanks" dxfId="355" priority="447">
      <formula>LEN(TRIM(AO24))&gt;0</formula>
    </cfRule>
  </conditionalFormatting>
  <conditionalFormatting sqref="AP24">
    <cfRule type="notContainsBlanks" dxfId="354" priority="446">
      <formula>LEN(TRIM(AP24))&gt;0</formula>
    </cfRule>
  </conditionalFormatting>
  <conditionalFormatting sqref="AQ24">
    <cfRule type="notContainsBlanks" dxfId="353" priority="445">
      <formula>LEN(TRIM(AQ24))&gt;0</formula>
    </cfRule>
  </conditionalFormatting>
  <conditionalFormatting sqref="AL24">
    <cfRule type="notContainsBlanks" dxfId="352" priority="444">
      <formula>LEN(TRIM(AL24))&gt;0</formula>
    </cfRule>
  </conditionalFormatting>
  <conditionalFormatting sqref="AE161:AE162">
    <cfRule type="notContainsBlanks" dxfId="351" priority="443">
      <formula>LEN(TRIM(AE161))&gt;0</formula>
    </cfRule>
  </conditionalFormatting>
  <conditionalFormatting sqref="AF161:AF162">
    <cfRule type="notContainsBlanks" dxfId="350" priority="442">
      <formula>LEN(TRIM(AF161))&gt;0</formula>
    </cfRule>
  </conditionalFormatting>
  <conditionalFormatting sqref="AG161:AG162">
    <cfRule type="notContainsBlanks" dxfId="349" priority="441">
      <formula>LEN(TRIM(AG161))&gt;0</formula>
    </cfRule>
  </conditionalFormatting>
  <conditionalFormatting sqref="AH161:AH162">
    <cfRule type="notContainsBlanks" dxfId="348" priority="440">
      <formula>LEN(TRIM(AH161))&gt;0</formula>
    </cfRule>
  </conditionalFormatting>
  <conditionalFormatting sqref="AI161:AI162">
    <cfRule type="notContainsBlanks" dxfId="347" priority="439">
      <formula>LEN(TRIM(AI161))&gt;0</formula>
    </cfRule>
  </conditionalFormatting>
  <conditionalFormatting sqref="AJ161:AJ162">
    <cfRule type="notContainsBlanks" dxfId="346" priority="438">
      <formula>LEN(TRIM(AJ161))&gt;0</formula>
    </cfRule>
  </conditionalFormatting>
  <conditionalFormatting sqref="AK161:AL162">
    <cfRule type="notContainsBlanks" dxfId="345" priority="437">
      <formula>LEN(TRIM(AK161))&gt;0</formula>
    </cfRule>
  </conditionalFormatting>
  <conditionalFormatting sqref="AM161:AM162">
    <cfRule type="notContainsBlanks" dxfId="344" priority="436">
      <formula>LEN(TRIM(AM161))&gt;0</formula>
    </cfRule>
  </conditionalFormatting>
  <conditionalFormatting sqref="AN161:AN162">
    <cfRule type="notContainsBlanks" dxfId="343" priority="435">
      <formula>LEN(TRIM(AN161))&gt;0</formula>
    </cfRule>
  </conditionalFormatting>
  <conditionalFormatting sqref="AO161:AO162">
    <cfRule type="notContainsBlanks" dxfId="342" priority="434">
      <formula>LEN(TRIM(AO161))&gt;0</formula>
    </cfRule>
  </conditionalFormatting>
  <conditionalFormatting sqref="AP161:AP162">
    <cfRule type="notContainsBlanks" dxfId="341" priority="433">
      <formula>LEN(TRIM(AP161))&gt;0</formula>
    </cfRule>
  </conditionalFormatting>
  <conditionalFormatting sqref="AQ161:AQ162">
    <cfRule type="notContainsBlanks" dxfId="340" priority="432">
      <formula>LEN(TRIM(AQ161))&gt;0</formula>
    </cfRule>
  </conditionalFormatting>
  <conditionalFormatting sqref="AL161:AL162">
    <cfRule type="notContainsBlanks" dxfId="339" priority="431">
      <formula>LEN(TRIM(AL161))&gt;0</formula>
    </cfRule>
  </conditionalFormatting>
  <conditionalFormatting sqref="AE163">
    <cfRule type="notContainsBlanks" dxfId="338" priority="430">
      <formula>LEN(TRIM(AE163))&gt;0</formula>
    </cfRule>
  </conditionalFormatting>
  <conditionalFormatting sqref="AF163">
    <cfRule type="notContainsBlanks" dxfId="337" priority="429">
      <formula>LEN(TRIM(AF163))&gt;0</formula>
    </cfRule>
  </conditionalFormatting>
  <conditionalFormatting sqref="AG163">
    <cfRule type="notContainsBlanks" dxfId="336" priority="428">
      <formula>LEN(TRIM(AG163))&gt;0</formula>
    </cfRule>
  </conditionalFormatting>
  <conditionalFormatting sqref="AH163">
    <cfRule type="notContainsBlanks" dxfId="335" priority="427">
      <formula>LEN(TRIM(AH163))&gt;0</formula>
    </cfRule>
  </conditionalFormatting>
  <conditionalFormatting sqref="AI163">
    <cfRule type="notContainsBlanks" dxfId="334" priority="426">
      <formula>LEN(TRIM(AI163))&gt;0</formula>
    </cfRule>
  </conditionalFormatting>
  <conditionalFormatting sqref="AJ163">
    <cfRule type="notContainsBlanks" dxfId="333" priority="425">
      <formula>LEN(TRIM(AJ163))&gt;0</formula>
    </cfRule>
  </conditionalFormatting>
  <conditionalFormatting sqref="AK163:AL163">
    <cfRule type="notContainsBlanks" dxfId="332" priority="424">
      <formula>LEN(TRIM(AK163))&gt;0</formula>
    </cfRule>
  </conditionalFormatting>
  <conditionalFormatting sqref="AM163">
    <cfRule type="notContainsBlanks" dxfId="331" priority="423">
      <formula>LEN(TRIM(AM163))&gt;0</formula>
    </cfRule>
  </conditionalFormatting>
  <conditionalFormatting sqref="AN163">
    <cfRule type="notContainsBlanks" dxfId="330" priority="422">
      <formula>LEN(TRIM(AN163))&gt;0</formula>
    </cfRule>
  </conditionalFormatting>
  <conditionalFormatting sqref="AO163">
    <cfRule type="notContainsBlanks" dxfId="329" priority="421">
      <formula>LEN(TRIM(AO163))&gt;0</formula>
    </cfRule>
  </conditionalFormatting>
  <conditionalFormatting sqref="AP163">
    <cfRule type="notContainsBlanks" dxfId="328" priority="420">
      <formula>LEN(TRIM(AP163))&gt;0</formula>
    </cfRule>
  </conditionalFormatting>
  <conditionalFormatting sqref="AQ163">
    <cfRule type="notContainsBlanks" dxfId="327" priority="419">
      <formula>LEN(TRIM(AQ163))&gt;0</formula>
    </cfRule>
  </conditionalFormatting>
  <conditionalFormatting sqref="AL163">
    <cfRule type="notContainsBlanks" dxfId="326" priority="418">
      <formula>LEN(TRIM(AL163))&gt;0</formula>
    </cfRule>
  </conditionalFormatting>
  <conditionalFormatting sqref="AE155">
    <cfRule type="notContainsBlanks" dxfId="325" priority="417">
      <formula>LEN(TRIM(AE155))&gt;0</formula>
    </cfRule>
  </conditionalFormatting>
  <conditionalFormatting sqref="AF155">
    <cfRule type="notContainsBlanks" dxfId="324" priority="416">
      <formula>LEN(TRIM(AF155))&gt;0</formula>
    </cfRule>
  </conditionalFormatting>
  <conditionalFormatting sqref="AG155">
    <cfRule type="notContainsBlanks" dxfId="323" priority="415">
      <formula>LEN(TRIM(AG155))&gt;0</formula>
    </cfRule>
  </conditionalFormatting>
  <conditionalFormatting sqref="AH155">
    <cfRule type="notContainsBlanks" dxfId="322" priority="414">
      <formula>LEN(TRIM(AH155))&gt;0</formula>
    </cfRule>
  </conditionalFormatting>
  <conditionalFormatting sqref="AI155">
    <cfRule type="notContainsBlanks" dxfId="321" priority="413">
      <formula>LEN(TRIM(AI155))&gt;0</formula>
    </cfRule>
  </conditionalFormatting>
  <conditionalFormatting sqref="AJ155">
    <cfRule type="notContainsBlanks" dxfId="320" priority="412">
      <formula>LEN(TRIM(AJ155))&gt;0</formula>
    </cfRule>
  </conditionalFormatting>
  <conditionalFormatting sqref="AK155:AL155">
    <cfRule type="notContainsBlanks" dxfId="319" priority="411">
      <formula>LEN(TRIM(AK155))&gt;0</formula>
    </cfRule>
  </conditionalFormatting>
  <conditionalFormatting sqref="AM155">
    <cfRule type="notContainsBlanks" dxfId="318" priority="410">
      <formula>LEN(TRIM(AM155))&gt;0</formula>
    </cfRule>
  </conditionalFormatting>
  <conditionalFormatting sqref="AN155">
    <cfRule type="notContainsBlanks" dxfId="317" priority="409">
      <formula>LEN(TRIM(AN155))&gt;0</formula>
    </cfRule>
  </conditionalFormatting>
  <conditionalFormatting sqref="AO155">
    <cfRule type="notContainsBlanks" dxfId="316" priority="408">
      <formula>LEN(TRIM(AO155))&gt;0</formula>
    </cfRule>
  </conditionalFormatting>
  <conditionalFormatting sqref="AP155">
    <cfRule type="notContainsBlanks" dxfId="315" priority="407">
      <formula>LEN(TRIM(AP155))&gt;0</formula>
    </cfRule>
  </conditionalFormatting>
  <conditionalFormatting sqref="AQ155">
    <cfRule type="notContainsBlanks" dxfId="314" priority="406">
      <formula>LEN(TRIM(AQ155))&gt;0</formula>
    </cfRule>
  </conditionalFormatting>
  <conditionalFormatting sqref="AL155">
    <cfRule type="notContainsBlanks" dxfId="313" priority="405">
      <formula>LEN(TRIM(AL155))&gt;0</formula>
    </cfRule>
  </conditionalFormatting>
  <conditionalFormatting sqref="AE154">
    <cfRule type="notContainsBlanks" dxfId="312" priority="404">
      <formula>LEN(TRIM(AE154))&gt;0</formula>
    </cfRule>
  </conditionalFormatting>
  <conditionalFormatting sqref="AF154">
    <cfRule type="notContainsBlanks" dxfId="311" priority="403">
      <formula>LEN(TRIM(AF154))&gt;0</formula>
    </cfRule>
  </conditionalFormatting>
  <conditionalFormatting sqref="AG154">
    <cfRule type="notContainsBlanks" dxfId="310" priority="402">
      <formula>LEN(TRIM(AG154))&gt;0</formula>
    </cfRule>
  </conditionalFormatting>
  <conditionalFormatting sqref="AH154">
    <cfRule type="notContainsBlanks" dxfId="309" priority="401">
      <formula>LEN(TRIM(AH154))&gt;0</formula>
    </cfRule>
  </conditionalFormatting>
  <conditionalFormatting sqref="AI154">
    <cfRule type="notContainsBlanks" dxfId="308" priority="400">
      <formula>LEN(TRIM(AI154))&gt;0</formula>
    </cfRule>
  </conditionalFormatting>
  <conditionalFormatting sqref="AJ154">
    <cfRule type="notContainsBlanks" dxfId="307" priority="399">
      <formula>LEN(TRIM(AJ154))&gt;0</formula>
    </cfRule>
  </conditionalFormatting>
  <conditionalFormatting sqref="AK154:AL154">
    <cfRule type="notContainsBlanks" dxfId="306" priority="398">
      <formula>LEN(TRIM(AK154))&gt;0</formula>
    </cfRule>
  </conditionalFormatting>
  <conditionalFormatting sqref="AM154">
    <cfRule type="notContainsBlanks" dxfId="305" priority="397">
      <formula>LEN(TRIM(AM154))&gt;0</formula>
    </cfRule>
  </conditionalFormatting>
  <conditionalFormatting sqref="AN154">
    <cfRule type="notContainsBlanks" dxfId="304" priority="396">
      <formula>LEN(TRIM(AN154))&gt;0</formula>
    </cfRule>
  </conditionalFormatting>
  <conditionalFormatting sqref="AO154">
    <cfRule type="notContainsBlanks" dxfId="303" priority="395">
      <formula>LEN(TRIM(AO154))&gt;0</formula>
    </cfRule>
  </conditionalFormatting>
  <conditionalFormatting sqref="AP154">
    <cfRule type="notContainsBlanks" dxfId="302" priority="394">
      <formula>LEN(TRIM(AP154))&gt;0</formula>
    </cfRule>
  </conditionalFormatting>
  <conditionalFormatting sqref="AQ154">
    <cfRule type="notContainsBlanks" dxfId="301" priority="393">
      <formula>LEN(TRIM(AQ154))&gt;0</formula>
    </cfRule>
  </conditionalFormatting>
  <conditionalFormatting sqref="AL154">
    <cfRule type="notContainsBlanks" dxfId="300" priority="392">
      <formula>LEN(TRIM(AL154))&gt;0</formula>
    </cfRule>
  </conditionalFormatting>
  <conditionalFormatting sqref="AE139">
    <cfRule type="notContainsBlanks" dxfId="299" priority="391">
      <formula>LEN(TRIM(AE139))&gt;0</formula>
    </cfRule>
  </conditionalFormatting>
  <conditionalFormatting sqref="AF139">
    <cfRule type="notContainsBlanks" dxfId="298" priority="390">
      <formula>LEN(TRIM(AF139))&gt;0</formula>
    </cfRule>
  </conditionalFormatting>
  <conditionalFormatting sqref="AG139">
    <cfRule type="notContainsBlanks" dxfId="297" priority="389">
      <formula>LEN(TRIM(AG139))&gt;0</formula>
    </cfRule>
  </conditionalFormatting>
  <conditionalFormatting sqref="AH139">
    <cfRule type="notContainsBlanks" dxfId="296" priority="388">
      <formula>LEN(TRIM(AH139))&gt;0</formula>
    </cfRule>
  </conditionalFormatting>
  <conditionalFormatting sqref="AI139">
    <cfRule type="notContainsBlanks" dxfId="295" priority="387">
      <formula>LEN(TRIM(AI139))&gt;0</formula>
    </cfRule>
  </conditionalFormatting>
  <conditionalFormatting sqref="AJ139">
    <cfRule type="notContainsBlanks" dxfId="294" priority="386">
      <formula>LEN(TRIM(AJ139))&gt;0</formula>
    </cfRule>
  </conditionalFormatting>
  <conditionalFormatting sqref="AK139:AL139">
    <cfRule type="notContainsBlanks" dxfId="293" priority="385">
      <formula>LEN(TRIM(AK139))&gt;0</formula>
    </cfRule>
  </conditionalFormatting>
  <conditionalFormatting sqref="AM139">
    <cfRule type="notContainsBlanks" dxfId="292" priority="384">
      <formula>LEN(TRIM(AM139))&gt;0</formula>
    </cfRule>
  </conditionalFormatting>
  <conditionalFormatting sqref="AN139">
    <cfRule type="notContainsBlanks" dxfId="291" priority="383">
      <formula>LEN(TRIM(AN139))&gt;0</formula>
    </cfRule>
  </conditionalFormatting>
  <conditionalFormatting sqref="AO139">
    <cfRule type="notContainsBlanks" dxfId="290" priority="382">
      <formula>LEN(TRIM(AO139))&gt;0</formula>
    </cfRule>
  </conditionalFormatting>
  <conditionalFormatting sqref="AP139">
    <cfRule type="notContainsBlanks" dxfId="289" priority="381">
      <formula>LEN(TRIM(AP139))&gt;0</formula>
    </cfRule>
  </conditionalFormatting>
  <conditionalFormatting sqref="AQ139">
    <cfRule type="notContainsBlanks" dxfId="288" priority="380">
      <formula>LEN(TRIM(AQ139))&gt;0</formula>
    </cfRule>
  </conditionalFormatting>
  <conditionalFormatting sqref="AL139">
    <cfRule type="notContainsBlanks" dxfId="287" priority="379">
      <formula>LEN(TRIM(AL139))&gt;0</formula>
    </cfRule>
  </conditionalFormatting>
  <conditionalFormatting sqref="AE138">
    <cfRule type="notContainsBlanks" dxfId="286" priority="378">
      <formula>LEN(TRIM(AE138))&gt;0</formula>
    </cfRule>
  </conditionalFormatting>
  <conditionalFormatting sqref="AF138">
    <cfRule type="notContainsBlanks" dxfId="285" priority="377">
      <formula>LEN(TRIM(AF138))&gt;0</formula>
    </cfRule>
  </conditionalFormatting>
  <conditionalFormatting sqref="AG138">
    <cfRule type="notContainsBlanks" dxfId="284" priority="376">
      <formula>LEN(TRIM(AG138))&gt;0</formula>
    </cfRule>
  </conditionalFormatting>
  <conditionalFormatting sqref="AH138">
    <cfRule type="notContainsBlanks" dxfId="283" priority="375">
      <formula>LEN(TRIM(AH138))&gt;0</formula>
    </cfRule>
  </conditionalFormatting>
  <conditionalFormatting sqref="AI138">
    <cfRule type="notContainsBlanks" dxfId="282" priority="374">
      <formula>LEN(TRIM(AI138))&gt;0</formula>
    </cfRule>
  </conditionalFormatting>
  <conditionalFormatting sqref="AJ138">
    <cfRule type="notContainsBlanks" dxfId="281" priority="373">
      <formula>LEN(TRIM(AJ138))&gt;0</formula>
    </cfRule>
  </conditionalFormatting>
  <conditionalFormatting sqref="AK138:AL138">
    <cfRule type="notContainsBlanks" dxfId="280" priority="372">
      <formula>LEN(TRIM(AK138))&gt;0</formula>
    </cfRule>
  </conditionalFormatting>
  <conditionalFormatting sqref="AM138">
    <cfRule type="notContainsBlanks" dxfId="279" priority="371">
      <formula>LEN(TRIM(AM138))&gt;0</formula>
    </cfRule>
  </conditionalFormatting>
  <conditionalFormatting sqref="AN138">
    <cfRule type="notContainsBlanks" dxfId="278" priority="370">
      <formula>LEN(TRIM(AN138))&gt;0</formula>
    </cfRule>
  </conditionalFormatting>
  <conditionalFormatting sqref="AO138">
    <cfRule type="notContainsBlanks" dxfId="277" priority="369">
      <formula>LEN(TRIM(AO138))&gt;0</formula>
    </cfRule>
  </conditionalFormatting>
  <conditionalFormatting sqref="AP138">
    <cfRule type="notContainsBlanks" dxfId="276" priority="368">
      <formula>LEN(TRIM(AP138))&gt;0</formula>
    </cfRule>
  </conditionalFormatting>
  <conditionalFormatting sqref="AQ138">
    <cfRule type="notContainsBlanks" dxfId="275" priority="367">
      <formula>LEN(TRIM(AQ138))&gt;0</formula>
    </cfRule>
  </conditionalFormatting>
  <conditionalFormatting sqref="AL138">
    <cfRule type="notContainsBlanks" dxfId="274" priority="366">
      <formula>LEN(TRIM(AL138))&gt;0</formula>
    </cfRule>
  </conditionalFormatting>
  <conditionalFormatting sqref="AE125">
    <cfRule type="notContainsBlanks" dxfId="273" priority="326">
      <formula>LEN(TRIM(AE125))&gt;0</formula>
    </cfRule>
  </conditionalFormatting>
  <conditionalFormatting sqref="AF125">
    <cfRule type="notContainsBlanks" dxfId="272" priority="325">
      <formula>LEN(TRIM(AF125))&gt;0</formula>
    </cfRule>
  </conditionalFormatting>
  <conditionalFormatting sqref="AG125">
    <cfRule type="notContainsBlanks" dxfId="271" priority="324">
      <formula>LEN(TRIM(AG125))&gt;0</formula>
    </cfRule>
  </conditionalFormatting>
  <conditionalFormatting sqref="AH125">
    <cfRule type="notContainsBlanks" dxfId="270" priority="323">
      <formula>LEN(TRIM(AH125))&gt;0</formula>
    </cfRule>
  </conditionalFormatting>
  <conditionalFormatting sqref="AI125">
    <cfRule type="notContainsBlanks" dxfId="269" priority="322">
      <formula>LEN(TRIM(AI125))&gt;0</formula>
    </cfRule>
  </conditionalFormatting>
  <conditionalFormatting sqref="AJ125">
    <cfRule type="notContainsBlanks" dxfId="268" priority="321">
      <formula>LEN(TRIM(AJ125))&gt;0</formula>
    </cfRule>
  </conditionalFormatting>
  <conditionalFormatting sqref="AK125:AL125">
    <cfRule type="notContainsBlanks" dxfId="267" priority="320">
      <formula>LEN(TRIM(AK125))&gt;0</formula>
    </cfRule>
  </conditionalFormatting>
  <conditionalFormatting sqref="AM125">
    <cfRule type="notContainsBlanks" dxfId="266" priority="319">
      <formula>LEN(TRIM(AM125))&gt;0</formula>
    </cfRule>
  </conditionalFormatting>
  <conditionalFormatting sqref="AN125">
    <cfRule type="notContainsBlanks" dxfId="265" priority="318">
      <formula>LEN(TRIM(AN125))&gt;0</formula>
    </cfRule>
  </conditionalFormatting>
  <conditionalFormatting sqref="AO125">
    <cfRule type="notContainsBlanks" dxfId="264" priority="317">
      <formula>LEN(TRIM(AO125))&gt;0</formula>
    </cfRule>
  </conditionalFormatting>
  <conditionalFormatting sqref="AP125">
    <cfRule type="notContainsBlanks" dxfId="263" priority="316">
      <formula>LEN(TRIM(AP125))&gt;0</formula>
    </cfRule>
  </conditionalFormatting>
  <conditionalFormatting sqref="AQ125">
    <cfRule type="notContainsBlanks" dxfId="262" priority="315">
      <formula>LEN(TRIM(AQ125))&gt;0</formula>
    </cfRule>
  </conditionalFormatting>
  <conditionalFormatting sqref="AL125">
    <cfRule type="notContainsBlanks" dxfId="261" priority="314">
      <formula>LEN(TRIM(AL125))&gt;0</formula>
    </cfRule>
  </conditionalFormatting>
  <conditionalFormatting sqref="AE126">
    <cfRule type="notContainsBlanks" dxfId="260" priority="339">
      <formula>LEN(TRIM(AE126))&gt;0</formula>
    </cfRule>
  </conditionalFormatting>
  <conditionalFormatting sqref="AF126">
    <cfRule type="notContainsBlanks" dxfId="259" priority="338">
      <formula>LEN(TRIM(AF126))&gt;0</formula>
    </cfRule>
  </conditionalFormatting>
  <conditionalFormatting sqref="AG126">
    <cfRule type="notContainsBlanks" dxfId="258" priority="337">
      <formula>LEN(TRIM(AG126))&gt;0</formula>
    </cfRule>
  </conditionalFormatting>
  <conditionalFormatting sqref="AH126">
    <cfRule type="notContainsBlanks" dxfId="257" priority="336">
      <formula>LEN(TRIM(AH126))&gt;0</formula>
    </cfRule>
  </conditionalFormatting>
  <conditionalFormatting sqref="AI126">
    <cfRule type="notContainsBlanks" dxfId="256" priority="335">
      <formula>LEN(TRIM(AI126))&gt;0</formula>
    </cfRule>
  </conditionalFormatting>
  <conditionalFormatting sqref="AJ126">
    <cfRule type="notContainsBlanks" dxfId="255" priority="334">
      <formula>LEN(TRIM(AJ126))&gt;0</formula>
    </cfRule>
  </conditionalFormatting>
  <conditionalFormatting sqref="AK126:AL126">
    <cfRule type="notContainsBlanks" dxfId="254" priority="333">
      <formula>LEN(TRIM(AK126))&gt;0</formula>
    </cfRule>
  </conditionalFormatting>
  <conditionalFormatting sqref="AM126">
    <cfRule type="notContainsBlanks" dxfId="253" priority="332">
      <formula>LEN(TRIM(AM126))&gt;0</formula>
    </cfRule>
  </conditionalFormatting>
  <conditionalFormatting sqref="AN126">
    <cfRule type="notContainsBlanks" dxfId="252" priority="331">
      <formula>LEN(TRIM(AN126))&gt;0</formula>
    </cfRule>
  </conditionalFormatting>
  <conditionalFormatting sqref="AO126">
    <cfRule type="notContainsBlanks" dxfId="251" priority="330">
      <formula>LEN(TRIM(AO126))&gt;0</formula>
    </cfRule>
  </conditionalFormatting>
  <conditionalFormatting sqref="AP126">
    <cfRule type="notContainsBlanks" dxfId="250" priority="329">
      <formula>LEN(TRIM(AP126))&gt;0</formula>
    </cfRule>
  </conditionalFormatting>
  <conditionalFormatting sqref="AQ126">
    <cfRule type="notContainsBlanks" dxfId="249" priority="328">
      <formula>LEN(TRIM(AQ126))&gt;0</formula>
    </cfRule>
  </conditionalFormatting>
  <conditionalFormatting sqref="AL126">
    <cfRule type="notContainsBlanks" dxfId="248" priority="327">
      <formula>LEN(TRIM(AL126))&gt;0</formula>
    </cfRule>
  </conditionalFormatting>
  <conditionalFormatting sqref="AE106:AE107">
    <cfRule type="notContainsBlanks" dxfId="247" priority="313">
      <formula>LEN(TRIM(AE106))&gt;0</formula>
    </cfRule>
  </conditionalFormatting>
  <conditionalFormatting sqref="AF106:AF107">
    <cfRule type="notContainsBlanks" dxfId="246" priority="312">
      <formula>LEN(TRIM(AF106))&gt;0</formula>
    </cfRule>
  </conditionalFormatting>
  <conditionalFormatting sqref="AG106:AG107">
    <cfRule type="notContainsBlanks" dxfId="245" priority="311">
      <formula>LEN(TRIM(AG106))&gt;0</formula>
    </cfRule>
  </conditionalFormatting>
  <conditionalFormatting sqref="AH106:AH107">
    <cfRule type="notContainsBlanks" dxfId="244" priority="310">
      <formula>LEN(TRIM(AH106))&gt;0</formula>
    </cfRule>
  </conditionalFormatting>
  <conditionalFormatting sqref="AI106:AI107">
    <cfRule type="notContainsBlanks" dxfId="243" priority="309">
      <formula>LEN(TRIM(AI106))&gt;0</formula>
    </cfRule>
  </conditionalFormatting>
  <conditionalFormatting sqref="AJ106:AJ107">
    <cfRule type="notContainsBlanks" dxfId="242" priority="308">
      <formula>LEN(TRIM(AJ106))&gt;0</formula>
    </cfRule>
  </conditionalFormatting>
  <conditionalFormatting sqref="AK106:AL107">
    <cfRule type="notContainsBlanks" dxfId="241" priority="307">
      <formula>LEN(TRIM(AK106))&gt;0</formula>
    </cfRule>
  </conditionalFormatting>
  <conditionalFormatting sqref="AM106:AM107">
    <cfRule type="notContainsBlanks" dxfId="240" priority="306">
      <formula>LEN(TRIM(AM106))&gt;0</formula>
    </cfRule>
  </conditionalFormatting>
  <conditionalFormatting sqref="AN106:AN107">
    <cfRule type="notContainsBlanks" dxfId="239" priority="305">
      <formula>LEN(TRIM(AN106))&gt;0</formula>
    </cfRule>
  </conditionalFormatting>
  <conditionalFormatting sqref="AO106:AO107">
    <cfRule type="notContainsBlanks" dxfId="238" priority="304">
      <formula>LEN(TRIM(AO106))&gt;0</formula>
    </cfRule>
  </conditionalFormatting>
  <conditionalFormatting sqref="AP106:AP107">
    <cfRule type="notContainsBlanks" dxfId="237" priority="303">
      <formula>LEN(TRIM(AP106))&gt;0</formula>
    </cfRule>
  </conditionalFormatting>
  <conditionalFormatting sqref="AQ106:AQ107">
    <cfRule type="notContainsBlanks" dxfId="236" priority="302">
      <formula>LEN(TRIM(AQ106))&gt;0</formula>
    </cfRule>
  </conditionalFormatting>
  <conditionalFormatting sqref="AL106:AL107">
    <cfRule type="notContainsBlanks" dxfId="235" priority="301">
      <formula>LEN(TRIM(AL106))&gt;0</formula>
    </cfRule>
  </conditionalFormatting>
  <conditionalFormatting sqref="AE105">
    <cfRule type="notContainsBlanks" dxfId="234" priority="300">
      <formula>LEN(TRIM(AE105))&gt;0</formula>
    </cfRule>
  </conditionalFormatting>
  <conditionalFormatting sqref="AF105">
    <cfRule type="notContainsBlanks" dxfId="233" priority="299">
      <formula>LEN(TRIM(AF105))&gt;0</formula>
    </cfRule>
  </conditionalFormatting>
  <conditionalFormatting sqref="AG105">
    <cfRule type="notContainsBlanks" dxfId="232" priority="298">
      <formula>LEN(TRIM(AG105))&gt;0</formula>
    </cfRule>
  </conditionalFormatting>
  <conditionalFormatting sqref="AH105">
    <cfRule type="notContainsBlanks" dxfId="231" priority="297">
      <formula>LEN(TRIM(AH105))&gt;0</formula>
    </cfRule>
  </conditionalFormatting>
  <conditionalFormatting sqref="AI105">
    <cfRule type="notContainsBlanks" dxfId="230" priority="296">
      <formula>LEN(TRIM(AI105))&gt;0</formula>
    </cfRule>
  </conditionalFormatting>
  <conditionalFormatting sqref="AJ105">
    <cfRule type="notContainsBlanks" dxfId="229" priority="295">
      <formula>LEN(TRIM(AJ105))&gt;0</formula>
    </cfRule>
  </conditionalFormatting>
  <conditionalFormatting sqref="AK105:AL105">
    <cfRule type="notContainsBlanks" dxfId="228" priority="294">
      <formula>LEN(TRIM(AK105))&gt;0</formula>
    </cfRule>
  </conditionalFormatting>
  <conditionalFormatting sqref="AM105">
    <cfRule type="notContainsBlanks" dxfId="227" priority="293">
      <formula>LEN(TRIM(AM105))&gt;0</formula>
    </cfRule>
  </conditionalFormatting>
  <conditionalFormatting sqref="AN105">
    <cfRule type="notContainsBlanks" dxfId="226" priority="292">
      <formula>LEN(TRIM(AN105))&gt;0</formula>
    </cfRule>
  </conditionalFormatting>
  <conditionalFormatting sqref="AO105">
    <cfRule type="notContainsBlanks" dxfId="225" priority="291">
      <formula>LEN(TRIM(AO105))&gt;0</formula>
    </cfRule>
  </conditionalFormatting>
  <conditionalFormatting sqref="AP105">
    <cfRule type="notContainsBlanks" dxfId="224" priority="290">
      <formula>LEN(TRIM(AP105))&gt;0</formula>
    </cfRule>
  </conditionalFormatting>
  <conditionalFormatting sqref="AQ105">
    <cfRule type="notContainsBlanks" dxfId="223" priority="289">
      <formula>LEN(TRIM(AQ105))&gt;0</formula>
    </cfRule>
  </conditionalFormatting>
  <conditionalFormatting sqref="AL105">
    <cfRule type="notContainsBlanks" dxfId="222" priority="288">
      <formula>LEN(TRIM(AL105))&gt;0</formula>
    </cfRule>
  </conditionalFormatting>
  <conditionalFormatting sqref="AE89 AE91">
    <cfRule type="notContainsBlanks" dxfId="221" priority="248">
      <formula>LEN(TRIM(AE89))&gt;0</formula>
    </cfRule>
  </conditionalFormatting>
  <conditionalFormatting sqref="AF89 AF91">
    <cfRule type="notContainsBlanks" dxfId="220" priority="247">
      <formula>LEN(TRIM(AF89))&gt;0</formula>
    </cfRule>
  </conditionalFormatting>
  <conditionalFormatting sqref="AG89 AG91">
    <cfRule type="notContainsBlanks" dxfId="219" priority="246">
      <formula>LEN(TRIM(AG89))&gt;0</formula>
    </cfRule>
  </conditionalFormatting>
  <conditionalFormatting sqref="AH89 AH91">
    <cfRule type="notContainsBlanks" dxfId="218" priority="245">
      <formula>LEN(TRIM(AH89))&gt;0</formula>
    </cfRule>
  </conditionalFormatting>
  <conditionalFormatting sqref="AI89 AI91">
    <cfRule type="notContainsBlanks" dxfId="217" priority="244">
      <formula>LEN(TRIM(AI89))&gt;0</formula>
    </cfRule>
  </conditionalFormatting>
  <conditionalFormatting sqref="AJ89 AJ91">
    <cfRule type="notContainsBlanks" dxfId="216" priority="243">
      <formula>LEN(TRIM(AJ89))&gt;0</formula>
    </cfRule>
  </conditionalFormatting>
  <conditionalFormatting sqref="AK89:AL89 AK91:AL91">
    <cfRule type="notContainsBlanks" dxfId="215" priority="242">
      <formula>LEN(TRIM(AK89))&gt;0</formula>
    </cfRule>
  </conditionalFormatting>
  <conditionalFormatting sqref="AM89 AM91">
    <cfRule type="notContainsBlanks" dxfId="214" priority="241">
      <formula>LEN(TRIM(AM89))&gt;0</formula>
    </cfRule>
  </conditionalFormatting>
  <conditionalFormatting sqref="AN89 AN91">
    <cfRule type="notContainsBlanks" dxfId="213" priority="240">
      <formula>LEN(TRIM(AN89))&gt;0</formula>
    </cfRule>
  </conditionalFormatting>
  <conditionalFormatting sqref="AO89 AO91">
    <cfRule type="notContainsBlanks" dxfId="212" priority="239">
      <formula>LEN(TRIM(AO89))&gt;0</formula>
    </cfRule>
  </conditionalFormatting>
  <conditionalFormatting sqref="AP89 AP91">
    <cfRule type="notContainsBlanks" dxfId="211" priority="238">
      <formula>LEN(TRIM(AP89))&gt;0</formula>
    </cfRule>
  </conditionalFormatting>
  <conditionalFormatting sqref="AQ89 AQ91">
    <cfRule type="notContainsBlanks" dxfId="210" priority="237">
      <formula>LEN(TRIM(AQ89))&gt;0</formula>
    </cfRule>
  </conditionalFormatting>
  <conditionalFormatting sqref="AL89 AL91">
    <cfRule type="notContainsBlanks" dxfId="209" priority="236">
      <formula>LEN(TRIM(AL89))&gt;0</formula>
    </cfRule>
  </conditionalFormatting>
  <conditionalFormatting sqref="AE87">
    <cfRule type="notContainsBlanks" dxfId="208" priority="274">
      <formula>LEN(TRIM(AE87))&gt;0</formula>
    </cfRule>
  </conditionalFormatting>
  <conditionalFormatting sqref="AF87">
    <cfRule type="notContainsBlanks" dxfId="207" priority="273">
      <formula>LEN(TRIM(AF87))&gt;0</formula>
    </cfRule>
  </conditionalFormatting>
  <conditionalFormatting sqref="AG87">
    <cfRule type="notContainsBlanks" dxfId="206" priority="272">
      <formula>LEN(TRIM(AG87))&gt;0</formula>
    </cfRule>
  </conditionalFormatting>
  <conditionalFormatting sqref="AH87">
    <cfRule type="notContainsBlanks" dxfId="205" priority="271">
      <formula>LEN(TRIM(AH87))&gt;0</formula>
    </cfRule>
  </conditionalFormatting>
  <conditionalFormatting sqref="AI87">
    <cfRule type="notContainsBlanks" dxfId="204" priority="270">
      <formula>LEN(TRIM(AI87))&gt;0</formula>
    </cfRule>
  </conditionalFormatting>
  <conditionalFormatting sqref="AJ87">
    <cfRule type="notContainsBlanks" dxfId="203" priority="269">
      <formula>LEN(TRIM(AJ87))&gt;0</formula>
    </cfRule>
  </conditionalFormatting>
  <conditionalFormatting sqref="AK87:AL87">
    <cfRule type="notContainsBlanks" dxfId="202" priority="268">
      <formula>LEN(TRIM(AK87))&gt;0</formula>
    </cfRule>
  </conditionalFormatting>
  <conditionalFormatting sqref="AM87">
    <cfRule type="notContainsBlanks" dxfId="201" priority="267">
      <formula>LEN(TRIM(AM87))&gt;0</formula>
    </cfRule>
  </conditionalFormatting>
  <conditionalFormatting sqref="AN87">
    <cfRule type="notContainsBlanks" dxfId="200" priority="266">
      <formula>LEN(TRIM(AN87))&gt;0</formula>
    </cfRule>
  </conditionalFormatting>
  <conditionalFormatting sqref="AO87">
    <cfRule type="notContainsBlanks" dxfId="199" priority="265">
      <formula>LEN(TRIM(AO87))&gt;0</formula>
    </cfRule>
  </conditionalFormatting>
  <conditionalFormatting sqref="AP87">
    <cfRule type="notContainsBlanks" dxfId="198" priority="264">
      <formula>LEN(TRIM(AP87))&gt;0</formula>
    </cfRule>
  </conditionalFormatting>
  <conditionalFormatting sqref="AQ87">
    <cfRule type="notContainsBlanks" dxfId="197" priority="263">
      <formula>LEN(TRIM(AQ87))&gt;0</formula>
    </cfRule>
  </conditionalFormatting>
  <conditionalFormatting sqref="AL87">
    <cfRule type="notContainsBlanks" dxfId="196" priority="262">
      <formula>LEN(TRIM(AL87))&gt;0</formula>
    </cfRule>
  </conditionalFormatting>
  <conditionalFormatting sqref="AE88 AE90 AE92">
    <cfRule type="notContainsBlanks" dxfId="195" priority="261">
      <formula>LEN(TRIM(AE88))&gt;0</formula>
    </cfRule>
  </conditionalFormatting>
  <conditionalFormatting sqref="AF88 AF90 AF92">
    <cfRule type="notContainsBlanks" dxfId="194" priority="260">
      <formula>LEN(TRIM(AF88))&gt;0</formula>
    </cfRule>
  </conditionalFormatting>
  <conditionalFormatting sqref="AG88 AG90 AG92">
    <cfRule type="notContainsBlanks" dxfId="193" priority="259">
      <formula>LEN(TRIM(AG88))&gt;0</formula>
    </cfRule>
  </conditionalFormatting>
  <conditionalFormatting sqref="AH88 AH90 AH92">
    <cfRule type="notContainsBlanks" dxfId="192" priority="258">
      <formula>LEN(TRIM(AH88))&gt;0</formula>
    </cfRule>
  </conditionalFormatting>
  <conditionalFormatting sqref="AI88 AI90 AI92">
    <cfRule type="notContainsBlanks" dxfId="191" priority="257">
      <formula>LEN(TRIM(AI88))&gt;0</formula>
    </cfRule>
  </conditionalFormatting>
  <conditionalFormatting sqref="AJ88 AJ90 AJ92">
    <cfRule type="notContainsBlanks" dxfId="190" priority="256">
      <formula>LEN(TRIM(AJ88))&gt;0</formula>
    </cfRule>
  </conditionalFormatting>
  <conditionalFormatting sqref="AK88:AL88 AK90:AL90 AK92:AL92">
    <cfRule type="notContainsBlanks" dxfId="189" priority="255">
      <formula>LEN(TRIM(AK88))&gt;0</formula>
    </cfRule>
  </conditionalFormatting>
  <conditionalFormatting sqref="AM88 AM90 AM92">
    <cfRule type="notContainsBlanks" dxfId="188" priority="254">
      <formula>LEN(TRIM(AM88))&gt;0</formula>
    </cfRule>
  </conditionalFormatting>
  <conditionalFormatting sqref="AN88 AN90 AN92">
    <cfRule type="notContainsBlanks" dxfId="187" priority="253">
      <formula>LEN(TRIM(AN88))&gt;0</formula>
    </cfRule>
  </conditionalFormatting>
  <conditionalFormatting sqref="AO88 AO90 AO92">
    <cfRule type="notContainsBlanks" dxfId="186" priority="252">
      <formula>LEN(TRIM(AO88))&gt;0</formula>
    </cfRule>
  </conditionalFormatting>
  <conditionalFormatting sqref="AP88 AP90 AP92">
    <cfRule type="notContainsBlanks" dxfId="185" priority="251">
      <formula>LEN(TRIM(AP88))&gt;0</formula>
    </cfRule>
  </conditionalFormatting>
  <conditionalFormatting sqref="AQ88 AQ90 AQ92">
    <cfRule type="notContainsBlanks" dxfId="184" priority="250">
      <formula>LEN(TRIM(AQ88))&gt;0</formula>
    </cfRule>
  </conditionalFormatting>
  <conditionalFormatting sqref="AL88 AL90 AL92">
    <cfRule type="notContainsBlanks" dxfId="183" priority="249">
      <formula>LEN(TRIM(AL88))&gt;0</formula>
    </cfRule>
  </conditionalFormatting>
  <conditionalFormatting sqref="AE93">
    <cfRule type="notContainsBlanks" dxfId="182" priority="235">
      <formula>LEN(TRIM(AE93))&gt;0</formula>
    </cfRule>
  </conditionalFormatting>
  <conditionalFormatting sqref="AF93">
    <cfRule type="notContainsBlanks" dxfId="181" priority="234">
      <formula>LEN(TRIM(AF93))&gt;0</formula>
    </cfRule>
  </conditionalFormatting>
  <conditionalFormatting sqref="AG93">
    <cfRule type="notContainsBlanks" dxfId="180" priority="233">
      <formula>LEN(TRIM(AG93))&gt;0</formula>
    </cfRule>
  </conditionalFormatting>
  <conditionalFormatting sqref="AH93">
    <cfRule type="notContainsBlanks" dxfId="179" priority="232">
      <formula>LEN(TRIM(AH93))&gt;0</formula>
    </cfRule>
  </conditionalFormatting>
  <conditionalFormatting sqref="AI93">
    <cfRule type="notContainsBlanks" dxfId="178" priority="231">
      <formula>LEN(TRIM(AI93))&gt;0</formula>
    </cfRule>
  </conditionalFormatting>
  <conditionalFormatting sqref="AJ93">
    <cfRule type="notContainsBlanks" dxfId="177" priority="230">
      <formula>LEN(TRIM(AJ93))&gt;0</formula>
    </cfRule>
  </conditionalFormatting>
  <conditionalFormatting sqref="AK93:AL93">
    <cfRule type="notContainsBlanks" dxfId="176" priority="229">
      <formula>LEN(TRIM(AK93))&gt;0</formula>
    </cfRule>
  </conditionalFormatting>
  <conditionalFormatting sqref="AM93">
    <cfRule type="notContainsBlanks" dxfId="175" priority="228">
      <formula>LEN(TRIM(AM93))&gt;0</formula>
    </cfRule>
  </conditionalFormatting>
  <conditionalFormatting sqref="AN93">
    <cfRule type="notContainsBlanks" dxfId="174" priority="227">
      <formula>LEN(TRIM(AN93))&gt;0</formula>
    </cfRule>
  </conditionalFormatting>
  <conditionalFormatting sqref="AO93">
    <cfRule type="notContainsBlanks" dxfId="173" priority="226">
      <formula>LEN(TRIM(AO93))&gt;0</formula>
    </cfRule>
  </conditionalFormatting>
  <conditionalFormatting sqref="AP93">
    <cfRule type="notContainsBlanks" dxfId="172" priority="225">
      <formula>LEN(TRIM(AP93))&gt;0</formula>
    </cfRule>
  </conditionalFormatting>
  <conditionalFormatting sqref="AQ93">
    <cfRule type="notContainsBlanks" dxfId="171" priority="224">
      <formula>LEN(TRIM(AQ93))&gt;0</formula>
    </cfRule>
  </conditionalFormatting>
  <conditionalFormatting sqref="AL93">
    <cfRule type="notContainsBlanks" dxfId="170" priority="223">
      <formula>LEN(TRIM(AL93))&gt;0</formula>
    </cfRule>
  </conditionalFormatting>
  <conditionalFormatting sqref="AE77">
    <cfRule type="notContainsBlanks" dxfId="169" priority="209">
      <formula>LEN(TRIM(AE77))&gt;0</formula>
    </cfRule>
  </conditionalFormatting>
  <conditionalFormatting sqref="AF77">
    <cfRule type="notContainsBlanks" dxfId="168" priority="208">
      <formula>LEN(TRIM(AF77))&gt;0</formula>
    </cfRule>
  </conditionalFormatting>
  <conditionalFormatting sqref="AG77">
    <cfRule type="notContainsBlanks" dxfId="167" priority="207">
      <formula>LEN(TRIM(AG77))&gt;0</formula>
    </cfRule>
  </conditionalFormatting>
  <conditionalFormatting sqref="AH77">
    <cfRule type="notContainsBlanks" dxfId="166" priority="206">
      <formula>LEN(TRIM(AH77))&gt;0</formula>
    </cfRule>
  </conditionalFormatting>
  <conditionalFormatting sqref="AI77">
    <cfRule type="notContainsBlanks" dxfId="165" priority="205">
      <formula>LEN(TRIM(AI77))&gt;0</formula>
    </cfRule>
  </conditionalFormatting>
  <conditionalFormatting sqref="AJ77">
    <cfRule type="notContainsBlanks" dxfId="164" priority="204">
      <formula>LEN(TRIM(AJ77))&gt;0</formula>
    </cfRule>
  </conditionalFormatting>
  <conditionalFormatting sqref="AK77:AL77">
    <cfRule type="notContainsBlanks" dxfId="163" priority="203">
      <formula>LEN(TRIM(AK77))&gt;0</formula>
    </cfRule>
  </conditionalFormatting>
  <conditionalFormatting sqref="AM77">
    <cfRule type="notContainsBlanks" dxfId="162" priority="202">
      <formula>LEN(TRIM(AM77))&gt;0</formula>
    </cfRule>
  </conditionalFormatting>
  <conditionalFormatting sqref="AN77">
    <cfRule type="notContainsBlanks" dxfId="161" priority="201">
      <formula>LEN(TRIM(AN77))&gt;0</formula>
    </cfRule>
  </conditionalFormatting>
  <conditionalFormatting sqref="AO77">
    <cfRule type="notContainsBlanks" dxfId="160" priority="200">
      <formula>LEN(TRIM(AO77))&gt;0</formula>
    </cfRule>
  </conditionalFormatting>
  <conditionalFormatting sqref="AP77">
    <cfRule type="notContainsBlanks" dxfId="159" priority="199">
      <formula>LEN(TRIM(AP77))&gt;0</formula>
    </cfRule>
  </conditionalFormatting>
  <conditionalFormatting sqref="AQ77">
    <cfRule type="notContainsBlanks" dxfId="158" priority="198">
      <formula>LEN(TRIM(AQ77))&gt;0</formula>
    </cfRule>
  </conditionalFormatting>
  <conditionalFormatting sqref="AL77">
    <cfRule type="notContainsBlanks" dxfId="157" priority="197">
      <formula>LEN(TRIM(AL77))&gt;0</formula>
    </cfRule>
  </conditionalFormatting>
  <conditionalFormatting sqref="AE64">
    <cfRule type="notContainsBlanks" dxfId="156" priority="196">
      <formula>LEN(TRIM(AE64))&gt;0</formula>
    </cfRule>
  </conditionalFormatting>
  <conditionalFormatting sqref="AF64">
    <cfRule type="notContainsBlanks" dxfId="155" priority="195">
      <formula>LEN(TRIM(AF64))&gt;0</formula>
    </cfRule>
  </conditionalFormatting>
  <conditionalFormatting sqref="AG64">
    <cfRule type="notContainsBlanks" dxfId="154" priority="194">
      <formula>LEN(TRIM(AG64))&gt;0</formula>
    </cfRule>
  </conditionalFormatting>
  <conditionalFormatting sqref="AH64">
    <cfRule type="notContainsBlanks" dxfId="153" priority="193">
      <formula>LEN(TRIM(AH64))&gt;0</formula>
    </cfRule>
  </conditionalFormatting>
  <conditionalFormatting sqref="AI64">
    <cfRule type="notContainsBlanks" dxfId="152" priority="192">
      <formula>LEN(TRIM(AI64))&gt;0</formula>
    </cfRule>
  </conditionalFormatting>
  <conditionalFormatting sqref="AJ64">
    <cfRule type="notContainsBlanks" dxfId="151" priority="191">
      <formula>LEN(TRIM(AJ64))&gt;0</formula>
    </cfRule>
  </conditionalFormatting>
  <conditionalFormatting sqref="AK64:AL64">
    <cfRule type="notContainsBlanks" dxfId="150" priority="190">
      <formula>LEN(TRIM(AK64))&gt;0</formula>
    </cfRule>
  </conditionalFormatting>
  <conditionalFormatting sqref="AM64">
    <cfRule type="notContainsBlanks" dxfId="149" priority="189">
      <formula>LEN(TRIM(AM64))&gt;0</formula>
    </cfRule>
  </conditionalFormatting>
  <conditionalFormatting sqref="AN64">
    <cfRule type="notContainsBlanks" dxfId="148" priority="188">
      <formula>LEN(TRIM(AN64))&gt;0</formula>
    </cfRule>
  </conditionalFormatting>
  <conditionalFormatting sqref="AO64">
    <cfRule type="notContainsBlanks" dxfId="147" priority="187">
      <formula>LEN(TRIM(AO64))&gt;0</formula>
    </cfRule>
  </conditionalFormatting>
  <conditionalFormatting sqref="AP64">
    <cfRule type="notContainsBlanks" dxfId="146" priority="186">
      <formula>LEN(TRIM(AP64))&gt;0</formula>
    </cfRule>
  </conditionalFormatting>
  <conditionalFormatting sqref="AQ64">
    <cfRule type="notContainsBlanks" dxfId="145" priority="185">
      <formula>LEN(TRIM(AQ64))&gt;0</formula>
    </cfRule>
  </conditionalFormatting>
  <conditionalFormatting sqref="AL64">
    <cfRule type="notContainsBlanks" dxfId="144" priority="184">
      <formula>LEN(TRIM(AL64))&gt;0</formula>
    </cfRule>
  </conditionalFormatting>
  <conditionalFormatting sqref="AE63">
    <cfRule type="notContainsBlanks" dxfId="143" priority="183">
      <formula>LEN(TRIM(AE63))&gt;0</formula>
    </cfRule>
  </conditionalFormatting>
  <conditionalFormatting sqref="AF63">
    <cfRule type="notContainsBlanks" dxfId="142" priority="182">
      <formula>LEN(TRIM(AF63))&gt;0</formula>
    </cfRule>
  </conditionalFormatting>
  <conditionalFormatting sqref="AG63">
    <cfRule type="notContainsBlanks" dxfId="141" priority="181">
      <formula>LEN(TRIM(AG63))&gt;0</formula>
    </cfRule>
  </conditionalFormatting>
  <conditionalFormatting sqref="AH63">
    <cfRule type="notContainsBlanks" dxfId="140" priority="180">
      <formula>LEN(TRIM(AH63))&gt;0</formula>
    </cfRule>
  </conditionalFormatting>
  <conditionalFormatting sqref="AI63">
    <cfRule type="notContainsBlanks" dxfId="139" priority="179">
      <formula>LEN(TRIM(AI63))&gt;0</formula>
    </cfRule>
  </conditionalFormatting>
  <conditionalFormatting sqref="AJ63">
    <cfRule type="notContainsBlanks" dxfId="138" priority="178">
      <formula>LEN(TRIM(AJ63))&gt;0</formula>
    </cfRule>
  </conditionalFormatting>
  <conditionalFormatting sqref="AK63:AL63">
    <cfRule type="notContainsBlanks" dxfId="137" priority="177">
      <formula>LEN(TRIM(AK63))&gt;0</formula>
    </cfRule>
  </conditionalFormatting>
  <conditionalFormatting sqref="AM63">
    <cfRule type="notContainsBlanks" dxfId="136" priority="176">
      <formula>LEN(TRIM(AM63))&gt;0</formula>
    </cfRule>
  </conditionalFormatting>
  <conditionalFormatting sqref="AN63">
    <cfRule type="notContainsBlanks" dxfId="135" priority="175">
      <formula>LEN(TRIM(AN63))&gt;0</formula>
    </cfRule>
  </conditionalFormatting>
  <conditionalFormatting sqref="AO63">
    <cfRule type="notContainsBlanks" dxfId="134" priority="174">
      <formula>LEN(TRIM(AO63))&gt;0</formula>
    </cfRule>
  </conditionalFormatting>
  <conditionalFormatting sqref="AP63">
    <cfRule type="notContainsBlanks" dxfId="133" priority="173">
      <formula>LEN(TRIM(AP63))&gt;0</formula>
    </cfRule>
  </conditionalFormatting>
  <conditionalFormatting sqref="AQ63">
    <cfRule type="notContainsBlanks" dxfId="132" priority="172">
      <formula>LEN(TRIM(AQ63))&gt;0</formula>
    </cfRule>
  </conditionalFormatting>
  <conditionalFormatting sqref="AL63">
    <cfRule type="notContainsBlanks" dxfId="131" priority="171">
      <formula>LEN(TRIM(AL63))&gt;0</formula>
    </cfRule>
  </conditionalFormatting>
  <conditionalFormatting sqref="AE45">
    <cfRule type="notContainsBlanks" dxfId="130" priority="170">
      <formula>LEN(TRIM(AE45))&gt;0</formula>
    </cfRule>
  </conditionalFormatting>
  <conditionalFormatting sqref="AF45">
    <cfRule type="notContainsBlanks" dxfId="129" priority="169">
      <formula>LEN(TRIM(AF45))&gt;0</formula>
    </cfRule>
  </conditionalFormatting>
  <conditionalFormatting sqref="AG45">
    <cfRule type="notContainsBlanks" dxfId="128" priority="168">
      <formula>LEN(TRIM(AG45))&gt;0</formula>
    </cfRule>
  </conditionalFormatting>
  <conditionalFormatting sqref="AH45">
    <cfRule type="notContainsBlanks" dxfId="127" priority="167">
      <formula>LEN(TRIM(AH45))&gt;0</formula>
    </cfRule>
  </conditionalFormatting>
  <conditionalFormatting sqref="AI45">
    <cfRule type="notContainsBlanks" dxfId="126" priority="166">
      <formula>LEN(TRIM(AI45))&gt;0</formula>
    </cfRule>
  </conditionalFormatting>
  <conditionalFormatting sqref="AJ45">
    <cfRule type="notContainsBlanks" dxfId="125" priority="165">
      <formula>LEN(TRIM(AJ45))&gt;0</formula>
    </cfRule>
  </conditionalFormatting>
  <conditionalFormatting sqref="AK45:AL45">
    <cfRule type="notContainsBlanks" dxfId="124" priority="164">
      <formula>LEN(TRIM(AK45))&gt;0</formula>
    </cfRule>
  </conditionalFormatting>
  <conditionalFormatting sqref="AM45">
    <cfRule type="notContainsBlanks" dxfId="123" priority="163">
      <formula>LEN(TRIM(AM45))&gt;0</formula>
    </cfRule>
  </conditionalFormatting>
  <conditionalFormatting sqref="AN45">
    <cfRule type="notContainsBlanks" dxfId="122" priority="162">
      <formula>LEN(TRIM(AN45))&gt;0</formula>
    </cfRule>
  </conditionalFormatting>
  <conditionalFormatting sqref="AO45">
    <cfRule type="notContainsBlanks" dxfId="121" priority="161">
      <formula>LEN(TRIM(AO45))&gt;0</formula>
    </cfRule>
  </conditionalFormatting>
  <conditionalFormatting sqref="AP45">
    <cfRule type="notContainsBlanks" dxfId="120" priority="160">
      <formula>LEN(TRIM(AP45))&gt;0</formula>
    </cfRule>
  </conditionalFormatting>
  <conditionalFormatting sqref="AQ45">
    <cfRule type="notContainsBlanks" dxfId="119" priority="159">
      <formula>LEN(TRIM(AQ45))&gt;0</formula>
    </cfRule>
  </conditionalFormatting>
  <conditionalFormatting sqref="AL45">
    <cfRule type="notContainsBlanks" dxfId="118" priority="158">
      <formula>LEN(TRIM(AL45))&gt;0</formula>
    </cfRule>
  </conditionalFormatting>
  <conditionalFormatting sqref="AE46">
    <cfRule type="notContainsBlanks" dxfId="117" priority="157">
      <formula>LEN(TRIM(AE46))&gt;0</formula>
    </cfRule>
  </conditionalFormatting>
  <conditionalFormatting sqref="AF46">
    <cfRule type="notContainsBlanks" dxfId="116" priority="156">
      <formula>LEN(TRIM(AF46))&gt;0</formula>
    </cfRule>
  </conditionalFormatting>
  <conditionalFormatting sqref="AG46">
    <cfRule type="notContainsBlanks" dxfId="115" priority="155">
      <formula>LEN(TRIM(AG46))&gt;0</formula>
    </cfRule>
  </conditionalFormatting>
  <conditionalFormatting sqref="AH46">
    <cfRule type="notContainsBlanks" dxfId="114" priority="154">
      <formula>LEN(TRIM(AH46))&gt;0</formula>
    </cfRule>
  </conditionalFormatting>
  <conditionalFormatting sqref="AI46">
    <cfRule type="notContainsBlanks" dxfId="113" priority="153">
      <formula>LEN(TRIM(AI46))&gt;0</formula>
    </cfRule>
  </conditionalFormatting>
  <conditionalFormatting sqref="AJ46">
    <cfRule type="notContainsBlanks" dxfId="112" priority="152">
      <formula>LEN(TRIM(AJ46))&gt;0</formula>
    </cfRule>
  </conditionalFormatting>
  <conditionalFormatting sqref="AK46:AL46">
    <cfRule type="notContainsBlanks" dxfId="111" priority="151">
      <formula>LEN(TRIM(AK46))&gt;0</formula>
    </cfRule>
  </conditionalFormatting>
  <conditionalFormatting sqref="AM46">
    <cfRule type="notContainsBlanks" dxfId="110" priority="150">
      <formula>LEN(TRIM(AM46))&gt;0</formula>
    </cfRule>
  </conditionalFormatting>
  <conditionalFormatting sqref="AN46">
    <cfRule type="notContainsBlanks" dxfId="109" priority="149">
      <formula>LEN(TRIM(AN46))&gt;0</formula>
    </cfRule>
  </conditionalFormatting>
  <conditionalFormatting sqref="AO46">
    <cfRule type="notContainsBlanks" dxfId="108" priority="148">
      <formula>LEN(TRIM(AO46))&gt;0</formula>
    </cfRule>
  </conditionalFormatting>
  <conditionalFormatting sqref="AP46">
    <cfRule type="notContainsBlanks" dxfId="107" priority="147">
      <formula>LEN(TRIM(AP46))&gt;0</formula>
    </cfRule>
  </conditionalFormatting>
  <conditionalFormatting sqref="AQ46">
    <cfRule type="notContainsBlanks" dxfId="106" priority="146">
      <formula>LEN(TRIM(AQ46))&gt;0</formula>
    </cfRule>
  </conditionalFormatting>
  <conditionalFormatting sqref="AL46">
    <cfRule type="notContainsBlanks" dxfId="105" priority="145">
      <formula>LEN(TRIM(AL46))&gt;0</formula>
    </cfRule>
  </conditionalFormatting>
  <conditionalFormatting sqref="AE37">
    <cfRule type="notContainsBlanks" dxfId="104" priority="144">
      <formula>LEN(TRIM(AE37))&gt;0</formula>
    </cfRule>
  </conditionalFormatting>
  <conditionalFormatting sqref="AF37">
    <cfRule type="notContainsBlanks" dxfId="103" priority="143">
      <formula>LEN(TRIM(AF37))&gt;0</formula>
    </cfRule>
  </conditionalFormatting>
  <conditionalFormatting sqref="AG37">
    <cfRule type="notContainsBlanks" dxfId="102" priority="142">
      <formula>LEN(TRIM(AG37))&gt;0</formula>
    </cfRule>
  </conditionalFormatting>
  <conditionalFormatting sqref="AH37">
    <cfRule type="notContainsBlanks" dxfId="101" priority="141">
      <formula>LEN(TRIM(AH37))&gt;0</formula>
    </cfRule>
  </conditionalFormatting>
  <conditionalFormatting sqref="AI37">
    <cfRule type="notContainsBlanks" dxfId="100" priority="140">
      <formula>LEN(TRIM(AI37))&gt;0</formula>
    </cfRule>
  </conditionalFormatting>
  <conditionalFormatting sqref="AJ37">
    <cfRule type="notContainsBlanks" dxfId="99" priority="139">
      <formula>LEN(TRIM(AJ37))&gt;0</formula>
    </cfRule>
  </conditionalFormatting>
  <conditionalFormatting sqref="AK37:AL37">
    <cfRule type="notContainsBlanks" dxfId="98" priority="138">
      <formula>LEN(TRIM(AK37))&gt;0</formula>
    </cfRule>
  </conditionalFormatting>
  <conditionalFormatting sqref="AM37">
    <cfRule type="notContainsBlanks" dxfId="97" priority="137">
      <formula>LEN(TRIM(AM37))&gt;0</formula>
    </cfRule>
  </conditionalFormatting>
  <conditionalFormatting sqref="AN37">
    <cfRule type="notContainsBlanks" dxfId="96" priority="136">
      <formula>LEN(TRIM(AN37))&gt;0</formula>
    </cfRule>
  </conditionalFormatting>
  <conditionalFormatting sqref="AO37">
    <cfRule type="notContainsBlanks" dxfId="95" priority="135">
      <formula>LEN(TRIM(AO37))&gt;0</formula>
    </cfRule>
  </conditionalFormatting>
  <conditionalFormatting sqref="AP37">
    <cfRule type="notContainsBlanks" dxfId="94" priority="134">
      <formula>LEN(TRIM(AP37))&gt;0</formula>
    </cfRule>
  </conditionalFormatting>
  <conditionalFormatting sqref="AQ37">
    <cfRule type="notContainsBlanks" dxfId="93" priority="133">
      <formula>LEN(TRIM(AQ37))&gt;0</formula>
    </cfRule>
  </conditionalFormatting>
  <conditionalFormatting sqref="AL37">
    <cfRule type="notContainsBlanks" dxfId="92" priority="132">
      <formula>LEN(TRIM(AL37))&gt;0</formula>
    </cfRule>
  </conditionalFormatting>
  <conditionalFormatting sqref="AE36">
    <cfRule type="notContainsBlanks" dxfId="91" priority="131">
      <formula>LEN(TRIM(AE36))&gt;0</formula>
    </cfRule>
  </conditionalFormatting>
  <conditionalFormatting sqref="AF36">
    <cfRule type="notContainsBlanks" dxfId="90" priority="130">
      <formula>LEN(TRIM(AF36))&gt;0</formula>
    </cfRule>
  </conditionalFormatting>
  <conditionalFormatting sqref="AG36">
    <cfRule type="notContainsBlanks" dxfId="89" priority="129">
      <formula>LEN(TRIM(AG36))&gt;0</formula>
    </cfRule>
  </conditionalFormatting>
  <conditionalFormatting sqref="AH36">
    <cfRule type="notContainsBlanks" dxfId="88" priority="128">
      <formula>LEN(TRIM(AH36))&gt;0</formula>
    </cfRule>
  </conditionalFormatting>
  <conditionalFormatting sqref="AI36">
    <cfRule type="notContainsBlanks" dxfId="87" priority="127">
      <formula>LEN(TRIM(AI36))&gt;0</formula>
    </cfRule>
  </conditionalFormatting>
  <conditionalFormatting sqref="AJ36">
    <cfRule type="notContainsBlanks" dxfId="86" priority="126">
      <formula>LEN(TRIM(AJ36))&gt;0</formula>
    </cfRule>
  </conditionalFormatting>
  <conditionalFormatting sqref="AK36:AL36">
    <cfRule type="notContainsBlanks" dxfId="85" priority="125">
      <formula>LEN(TRIM(AK36))&gt;0</formula>
    </cfRule>
  </conditionalFormatting>
  <conditionalFormatting sqref="AM36">
    <cfRule type="notContainsBlanks" dxfId="84" priority="124">
      <formula>LEN(TRIM(AM36))&gt;0</formula>
    </cfRule>
  </conditionalFormatting>
  <conditionalFormatting sqref="AN36">
    <cfRule type="notContainsBlanks" dxfId="83" priority="123">
      <formula>LEN(TRIM(AN36))&gt;0</formula>
    </cfRule>
  </conditionalFormatting>
  <conditionalFormatting sqref="AO36">
    <cfRule type="notContainsBlanks" dxfId="82" priority="122">
      <formula>LEN(TRIM(AO36))&gt;0</formula>
    </cfRule>
  </conditionalFormatting>
  <conditionalFormatting sqref="AP36">
    <cfRule type="notContainsBlanks" dxfId="81" priority="121">
      <formula>LEN(TRIM(AP36))&gt;0</formula>
    </cfRule>
  </conditionalFormatting>
  <conditionalFormatting sqref="AQ36">
    <cfRule type="notContainsBlanks" dxfId="80" priority="120">
      <formula>LEN(TRIM(AQ36))&gt;0</formula>
    </cfRule>
  </conditionalFormatting>
  <conditionalFormatting sqref="AL36">
    <cfRule type="notContainsBlanks" dxfId="79" priority="119">
      <formula>LEN(TRIM(AL36))&gt;0</formula>
    </cfRule>
  </conditionalFormatting>
  <conditionalFormatting sqref="AE16">
    <cfRule type="notContainsBlanks" dxfId="78" priority="40">
      <formula>LEN(TRIM(AE16))&gt;0</formula>
    </cfRule>
  </conditionalFormatting>
  <conditionalFormatting sqref="AF16">
    <cfRule type="notContainsBlanks" dxfId="77" priority="39">
      <formula>LEN(TRIM(AF16))&gt;0</formula>
    </cfRule>
  </conditionalFormatting>
  <conditionalFormatting sqref="AG16">
    <cfRule type="notContainsBlanks" dxfId="76" priority="38">
      <formula>LEN(TRIM(AG16))&gt;0</formula>
    </cfRule>
  </conditionalFormatting>
  <conditionalFormatting sqref="AH16">
    <cfRule type="notContainsBlanks" dxfId="75" priority="37">
      <formula>LEN(TRIM(AH16))&gt;0</formula>
    </cfRule>
  </conditionalFormatting>
  <conditionalFormatting sqref="AI16">
    <cfRule type="notContainsBlanks" dxfId="74" priority="36">
      <formula>LEN(TRIM(AI16))&gt;0</formula>
    </cfRule>
  </conditionalFormatting>
  <conditionalFormatting sqref="AJ16">
    <cfRule type="notContainsBlanks" dxfId="73" priority="35">
      <formula>LEN(TRIM(AJ16))&gt;0</formula>
    </cfRule>
  </conditionalFormatting>
  <conditionalFormatting sqref="AK16:AL16">
    <cfRule type="notContainsBlanks" dxfId="72" priority="34">
      <formula>LEN(TRIM(AK16))&gt;0</formula>
    </cfRule>
  </conditionalFormatting>
  <conditionalFormatting sqref="AM16">
    <cfRule type="notContainsBlanks" dxfId="71" priority="33">
      <formula>LEN(TRIM(AM16))&gt;0</formula>
    </cfRule>
  </conditionalFormatting>
  <conditionalFormatting sqref="AN16">
    <cfRule type="notContainsBlanks" dxfId="70" priority="32">
      <formula>LEN(TRIM(AN16))&gt;0</formula>
    </cfRule>
  </conditionalFormatting>
  <conditionalFormatting sqref="AO16">
    <cfRule type="notContainsBlanks" dxfId="69" priority="31">
      <formula>LEN(TRIM(AO16))&gt;0</formula>
    </cfRule>
  </conditionalFormatting>
  <conditionalFormatting sqref="AP16">
    <cfRule type="notContainsBlanks" dxfId="68" priority="30">
      <formula>LEN(TRIM(AP16))&gt;0</formula>
    </cfRule>
  </conditionalFormatting>
  <conditionalFormatting sqref="AQ16">
    <cfRule type="notContainsBlanks" dxfId="67" priority="29">
      <formula>LEN(TRIM(AQ16))&gt;0</formula>
    </cfRule>
  </conditionalFormatting>
  <conditionalFormatting sqref="AL16">
    <cfRule type="notContainsBlanks" dxfId="66" priority="28">
      <formula>LEN(TRIM(AL16))&gt;0</formula>
    </cfRule>
  </conditionalFormatting>
  <conditionalFormatting sqref="AE14">
    <cfRule type="notContainsBlanks" dxfId="65" priority="53">
      <formula>LEN(TRIM(AE14))&gt;0</formula>
    </cfRule>
  </conditionalFormatting>
  <conditionalFormatting sqref="AF14">
    <cfRule type="notContainsBlanks" dxfId="64" priority="52">
      <formula>LEN(TRIM(AF14))&gt;0</formula>
    </cfRule>
  </conditionalFormatting>
  <conditionalFormatting sqref="AG14">
    <cfRule type="notContainsBlanks" dxfId="63" priority="51">
      <formula>LEN(TRIM(AG14))&gt;0</formula>
    </cfRule>
  </conditionalFormatting>
  <conditionalFormatting sqref="AH14">
    <cfRule type="notContainsBlanks" dxfId="62" priority="50">
      <formula>LEN(TRIM(AH14))&gt;0</formula>
    </cfRule>
  </conditionalFormatting>
  <conditionalFormatting sqref="AI14">
    <cfRule type="notContainsBlanks" dxfId="61" priority="49">
      <formula>LEN(TRIM(AI14))&gt;0</formula>
    </cfRule>
  </conditionalFormatting>
  <conditionalFormatting sqref="AJ14">
    <cfRule type="notContainsBlanks" dxfId="60" priority="48">
      <formula>LEN(TRIM(AJ14))&gt;0</formula>
    </cfRule>
  </conditionalFormatting>
  <conditionalFormatting sqref="AK14:AL14">
    <cfRule type="notContainsBlanks" dxfId="59" priority="47">
      <formula>LEN(TRIM(AK14))&gt;0</formula>
    </cfRule>
  </conditionalFormatting>
  <conditionalFormatting sqref="AM14">
    <cfRule type="notContainsBlanks" dxfId="58" priority="46">
      <formula>LEN(TRIM(AM14))&gt;0</formula>
    </cfRule>
  </conditionalFormatting>
  <conditionalFormatting sqref="AN14">
    <cfRule type="notContainsBlanks" dxfId="57" priority="45">
      <formula>LEN(TRIM(AN14))&gt;0</formula>
    </cfRule>
  </conditionalFormatting>
  <conditionalFormatting sqref="AO14">
    <cfRule type="notContainsBlanks" dxfId="56" priority="44">
      <formula>LEN(TRIM(AO14))&gt;0</formula>
    </cfRule>
  </conditionalFormatting>
  <conditionalFormatting sqref="AP14">
    <cfRule type="notContainsBlanks" dxfId="55" priority="43">
      <formula>LEN(TRIM(AP14))&gt;0</formula>
    </cfRule>
  </conditionalFormatting>
  <conditionalFormatting sqref="AQ14">
    <cfRule type="notContainsBlanks" dxfId="54" priority="42">
      <formula>LEN(TRIM(AQ14))&gt;0</formula>
    </cfRule>
  </conditionalFormatting>
  <conditionalFormatting sqref="AL14">
    <cfRule type="notContainsBlanks" dxfId="53" priority="41">
      <formula>LEN(TRIM(AL14))&gt;0</formula>
    </cfRule>
  </conditionalFormatting>
  <conditionalFormatting sqref="AE10">
    <cfRule type="notContainsBlanks" dxfId="52" priority="79">
      <formula>LEN(TRIM(AE10))&gt;0</formula>
    </cfRule>
  </conditionalFormatting>
  <conditionalFormatting sqref="AF10">
    <cfRule type="notContainsBlanks" dxfId="51" priority="78">
      <formula>LEN(TRIM(AF10))&gt;0</formula>
    </cfRule>
  </conditionalFormatting>
  <conditionalFormatting sqref="AG10">
    <cfRule type="notContainsBlanks" dxfId="50" priority="77">
      <formula>LEN(TRIM(AG10))&gt;0</formula>
    </cfRule>
  </conditionalFormatting>
  <conditionalFormatting sqref="AH10">
    <cfRule type="notContainsBlanks" dxfId="49" priority="76">
      <formula>LEN(TRIM(AH10))&gt;0</formula>
    </cfRule>
  </conditionalFormatting>
  <conditionalFormatting sqref="AI10">
    <cfRule type="notContainsBlanks" dxfId="48" priority="75">
      <formula>LEN(TRIM(AI10))&gt;0</formula>
    </cfRule>
  </conditionalFormatting>
  <conditionalFormatting sqref="AJ10">
    <cfRule type="notContainsBlanks" dxfId="47" priority="74">
      <formula>LEN(TRIM(AJ10))&gt;0</formula>
    </cfRule>
  </conditionalFormatting>
  <conditionalFormatting sqref="AK10:AL10">
    <cfRule type="notContainsBlanks" dxfId="46" priority="73">
      <formula>LEN(TRIM(AK10))&gt;0</formula>
    </cfRule>
  </conditionalFormatting>
  <conditionalFormatting sqref="AM10">
    <cfRule type="notContainsBlanks" dxfId="45" priority="72">
      <formula>LEN(TRIM(AM10))&gt;0</formula>
    </cfRule>
  </conditionalFormatting>
  <conditionalFormatting sqref="AN10">
    <cfRule type="notContainsBlanks" dxfId="44" priority="71">
      <formula>LEN(TRIM(AN10))&gt;0</formula>
    </cfRule>
  </conditionalFormatting>
  <conditionalFormatting sqref="AO10">
    <cfRule type="notContainsBlanks" dxfId="43" priority="70">
      <formula>LEN(TRIM(AO10))&gt;0</formula>
    </cfRule>
  </conditionalFormatting>
  <conditionalFormatting sqref="AP10">
    <cfRule type="notContainsBlanks" dxfId="42" priority="69">
      <formula>LEN(TRIM(AP10))&gt;0</formula>
    </cfRule>
  </conditionalFormatting>
  <conditionalFormatting sqref="AQ10">
    <cfRule type="notContainsBlanks" dxfId="41" priority="68">
      <formula>LEN(TRIM(AQ10))&gt;0</formula>
    </cfRule>
  </conditionalFormatting>
  <conditionalFormatting sqref="AL10">
    <cfRule type="notContainsBlanks" dxfId="40" priority="67">
      <formula>LEN(TRIM(AL10))&gt;0</formula>
    </cfRule>
  </conditionalFormatting>
  <conditionalFormatting sqref="AE12">
    <cfRule type="notContainsBlanks" dxfId="39" priority="66">
      <formula>LEN(TRIM(AE12))&gt;0</formula>
    </cfRule>
  </conditionalFormatting>
  <conditionalFormatting sqref="AF12">
    <cfRule type="notContainsBlanks" dxfId="38" priority="65">
      <formula>LEN(TRIM(AF12))&gt;0</formula>
    </cfRule>
  </conditionalFormatting>
  <conditionalFormatting sqref="AG12">
    <cfRule type="notContainsBlanks" dxfId="37" priority="64">
      <formula>LEN(TRIM(AG12))&gt;0</formula>
    </cfRule>
  </conditionalFormatting>
  <conditionalFormatting sqref="AH12">
    <cfRule type="notContainsBlanks" dxfId="36" priority="63">
      <formula>LEN(TRIM(AH12))&gt;0</formula>
    </cfRule>
  </conditionalFormatting>
  <conditionalFormatting sqref="AI12">
    <cfRule type="notContainsBlanks" dxfId="35" priority="62">
      <formula>LEN(TRIM(AI12))&gt;0</formula>
    </cfRule>
  </conditionalFormatting>
  <conditionalFormatting sqref="AJ12">
    <cfRule type="notContainsBlanks" dxfId="34" priority="61">
      <formula>LEN(TRIM(AJ12))&gt;0</formula>
    </cfRule>
  </conditionalFormatting>
  <conditionalFormatting sqref="AK12:AL12">
    <cfRule type="notContainsBlanks" dxfId="33" priority="60">
      <formula>LEN(TRIM(AK12))&gt;0</formula>
    </cfRule>
  </conditionalFormatting>
  <conditionalFormatting sqref="AM12">
    <cfRule type="notContainsBlanks" dxfId="32" priority="59">
      <formula>LEN(TRIM(AM12))&gt;0</formula>
    </cfRule>
  </conditionalFormatting>
  <conditionalFormatting sqref="AN12">
    <cfRule type="notContainsBlanks" dxfId="31" priority="58">
      <formula>LEN(TRIM(AN12))&gt;0</formula>
    </cfRule>
  </conditionalFormatting>
  <conditionalFormatting sqref="AO12">
    <cfRule type="notContainsBlanks" dxfId="30" priority="57">
      <formula>LEN(TRIM(AO12))&gt;0</formula>
    </cfRule>
  </conditionalFormatting>
  <conditionalFormatting sqref="AP12">
    <cfRule type="notContainsBlanks" dxfId="29" priority="56">
      <formula>LEN(TRIM(AP12))&gt;0</formula>
    </cfRule>
  </conditionalFormatting>
  <conditionalFormatting sqref="AQ12">
    <cfRule type="notContainsBlanks" dxfId="28" priority="55">
      <formula>LEN(TRIM(AQ12))&gt;0</formula>
    </cfRule>
  </conditionalFormatting>
  <conditionalFormatting sqref="AL12">
    <cfRule type="notContainsBlanks" dxfId="27" priority="54">
      <formula>LEN(TRIM(AL12))&gt;0</formula>
    </cfRule>
  </conditionalFormatting>
  <conditionalFormatting sqref="AE13">
    <cfRule type="notContainsBlanks" dxfId="26" priority="27">
      <formula>LEN(TRIM(AE13))&gt;0</formula>
    </cfRule>
  </conditionalFormatting>
  <conditionalFormatting sqref="AF13">
    <cfRule type="notContainsBlanks" dxfId="25" priority="26">
      <formula>LEN(TRIM(AF13))&gt;0</formula>
    </cfRule>
  </conditionalFormatting>
  <conditionalFormatting sqref="AG13">
    <cfRule type="notContainsBlanks" dxfId="24" priority="25">
      <formula>LEN(TRIM(AG13))&gt;0</formula>
    </cfRule>
  </conditionalFormatting>
  <conditionalFormatting sqref="AH13">
    <cfRule type="notContainsBlanks" dxfId="23" priority="24">
      <formula>LEN(TRIM(AH13))&gt;0</formula>
    </cfRule>
  </conditionalFormatting>
  <conditionalFormatting sqref="AI13">
    <cfRule type="notContainsBlanks" dxfId="22" priority="23">
      <formula>LEN(TRIM(AI13))&gt;0</formula>
    </cfRule>
  </conditionalFormatting>
  <conditionalFormatting sqref="AJ13">
    <cfRule type="notContainsBlanks" dxfId="21" priority="22">
      <formula>LEN(TRIM(AJ13))&gt;0</formula>
    </cfRule>
  </conditionalFormatting>
  <conditionalFormatting sqref="AK13:AL13">
    <cfRule type="notContainsBlanks" dxfId="20" priority="21">
      <formula>LEN(TRIM(AK13))&gt;0</formula>
    </cfRule>
  </conditionalFormatting>
  <conditionalFormatting sqref="AM13">
    <cfRule type="notContainsBlanks" dxfId="19" priority="20">
      <formula>LEN(TRIM(AM13))&gt;0</formula>
    </cfRule>
  </conditionalFormatting>
  <conditionalFormatting sqref="AN13">
    <cfRule type="notContainsBlanks" dxfId="18" priority="19">
      <formula>LEN(TRIM(AN13))&gt;0</formula>
    </cfRule>
  </conditionalFormatting>
  <conditionalFormatting sqref="AO13">
    <cfRule type="notContainsBlanks" dxfId="17" priority="18">
      <formula>LEN(TRIM(AO13))&gt;0</formula>
    </cfRule>
  </conditionalFormatting>
  <conditionalFormatting sqref="AP13">
    <cfRule type="notContainsBlanks" dxfId="16" priority="17">
      <formula>LEN(TRIM(AP13))&gt;0</formula>
    </cfRule>
  </conditionalFormatting>
  <conditionalFormatting sqref="AQ13">
    <cfRule type="notContainsBlanks" dxfId="15" priority="16">
      <formula>LEN(TRIM(AQ13))&gt;0</formula>
    </cfRule>
  </conditionalFormatting>
  <conditionalFormatting sqref="AL13">
    <cfRule type="notContainsBlanks" dxfId="14" priority="15">
      <formula>LEN(TRIM(AL13))&gt;0</formula>
    </cfRule>
  </conditionalFormatting>
  <conditionalFormatting sqref="AE15">
    <cfRule type="notContainsBlanks" dxfId="13" priority="14">
      <formula>LEN(TRIM(AE15))&gt;0</formula>
    </cfRule>
  </conditionalFormatting>
  <conditionalFormatting sqref="AF15">
    <cfRule type="notContainsBlanks" dxfId="12" priority="13">
      <formula>LEN(TRIM(AF15))&gt;0</formula>
    </cfRule>
  </conditionalFormatting>
  <conditionalFormatting sqref="AG15">
    <cfRule type="notContainsBlanks" dxfId="11" priority="12">
      <formula>LEN(TRIM(AG15))&gt;0</formula>
    </cfRule>
  </conditionalFormatting>
  <conditionalFormatting sqref="AH15">
    <cfRule type="notContainsBlanks" dxfId="10" priority="11">
      <formula>LEN(TRIM(AH15))&gt;0</formula>
    </cfRule>
  </conditionalFormatting>
  <conditionalFormatting sqref="AI15">
    <cfRule type="notContainsBlanks" dxfId="9" priority="10">
      <formula>LEN(TRIM(AI15))&gt;0</formula>
    </cfRule>
  </conditionalFormatting>
  <conditionalFormatting sqref="AJ15">
    <cfRule type="notContainsBlanks" dxfId="8" priority="9">
      <formula>LEN(TRIM(AJ15))&gt;0</formula>
    </cfRule>
  </conditionalFormatting>
  <conditionalFormatting sqref="AK15:AL15">
    <cfRule type="notContainsBlanks" dxfId="7" priority="8">
      <formula>LEN(TRIM(AK15))&gt;0</formula>
    </cfRule>
  </conditionalFormatting>
  <conditionalFormatting sqref="AM15">
    <cfRule type="notContainsBlanks" dxfId="6" priority="7">
      <formula>LEN(TRIM(AM15))&gt;0</formula>
    </cfRule>
  </conditionalFormatting>
  <conditionalFormatting sqref="AN15">
    <cfRule type="notContainsBlanks" dxfId="5" priority="6">
      <formula>LEN(TRIM(AN15))&gt;0</formula>
    </cfRule>
  </conditionalFormatting>
  <conditionalFormatting sqref="AO15">
    <cfRule type="notContainsBlanks" dxfId="4" priority="5">
      <formula>LEN(TRIM(AO15))&gt;0</formula>
    </cfRule>
  </conditionalFormatting>
  <conditionalFormatting sqref="AP15">
    <cfRule type="notContainsBlanks" dxfId="3" priority="4">
      <formula>LEN(TRIM(AP15))&gt;0</formula>
    </cfRule>
  </conditionalFormatting>
  <conditionalFormatting sqref="AQ15">
    <cfRule type="notContainsBlanks" dxfId="2" priority="3">
      <formula>LEN(TRIM(AQ15))&gt;0</formula>
    </cfRule>
  </conditionalFormatting>
  <conditionalFormatting sqref="AL15">
    <cfRule type="notContainsBlanks" dxfId="1" priority="2">
      <formula>LEN(TRIM(AL15))&gt;0</formula>
    </cfRule>
  </conditionalFormatting>
  <conditionalFormatting sqref="AM9">
    <cfRule type="notContainsBlanks" dxfId="0" priority="1">
      <formula>LEN(TRIM(AM9))&gt;0</formula>
    </cfRule>
  </conditionalFormatting>
  <pageMargins left="0.25" right="0.25" top="0.75" bottom="0.75" header="0.3" footer="0.3"/>
  <pageSetup paperSize="9" scale="25" fitToHeight="0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D069-B25C-41DA-ADE1-B3DB26671725}">
  <dimension ref="A1:J1885"/>
  <sheetViews>
    <sheetView workbookViewId="0">
      <selection activeCell="J21" sqref="J21"/>
    </sheetView>
  </sheetViews>
  <sheetFormatPr defaultColWidth="9.33203125" defaultRowHeight="15.5"/>
  <cols>
    <col min="1" max="1" width="29.33203125" customWidth="1"/>
    <col min="3" max="3" width="14.5" bestFit="1" customWidth="1"/>
    <col min="4" max="4" width="16.25" bestFit="1" customWidth="1"/>
    <col min="5" max="5" width="18.33203125" bestFit="1" customWidth="1"/>
    <col min="6" max="6" width="16.58203125" bestFit="1" customWidth="1"/>
    <col min="7" max="7" width="20.33203125" bestFit="1" customWidth="1"/>
  </cols>
  <sheetData>
    <row r="1" spans="1:10">
      <c r="A1" t="s">
        <v>468</v>
      </c>
      <c r="B1" t="s">
        <v>469</v>
      </c>
      <c r="C1" t="s">
        <v>460</v>
      </c>
      <c r="D1" s="351">
        <f ca="1">INDIRECT(A1&amp;B1)</f>
        <v>0</v>
      </c>
      <c r="F1" t="s">
        <v>461</v>
      </c>
      <c r="G1">
        <f ca="1">SUMIF(B8:B6350,0,E8:E6350)</f>
        <v>0</v>
      </c>
      <c r="I1" t="s">
        <v>462</v>
      </c>
      <c r="J1" s="352">
        <f ca="1">+G1-D1</f>
        <v>0</v>
      </c>
    </row>
    <row r="2" spans="1:10">
      <c r="D2" s="351"/>
      <c r="J2" s="351"/>
    </row>
    <row r="3" spans="1:10">
      <c r="D3" s="351"/>
    </row>
    <row r="4" spans="1:10">
      <c r="G4" t="s">
        <v>468</v>
      </c>
      <c r="H4" s="353" t="s">
        <v>470</v>
      </c>
      <c r="I4" s="353" t="s">
        <v>475</v>
      </c>
    </row>
    <row r="7" spans="1:10">
      <c r="A7" t="s">
        <v>463</v>
      </c>
      <c r="B7" t="s">
        <v>464</v>
      </c>
      <c r="C7" t="s">
        <v>465</v>
      </c>
      <c r="D7" t="s">
        <v>466</v>
      </c>
      <c r="E7" t="s">
        <v>467</v>
      </c>
    </row>
    <row r="8" spans="1:10" ht="12" customHeight="1">
      <c r="A8" t="str">
        <f>MID(D8,LEN(C8)+2,LEN(D8)-LEN(C8))</f>
        <v>01</v>
      </c>
      <c r="B8">
        <f>IF(IFERROR(FIND("PU",D8,1),0)&lt;&gt;0,"PU",0)</f>
        <v>0</v>
      </c>
      <c r="C8" t="s">
        <v>444</v>
      </c>
      <c r="D8" s="9" t="s">
        <v>476</v>
      </c>
      <c r="E8">
        <f t="shared" ref="E8:E71" ca="1" si="0">IFERROR(IF(B8=0,VLOOKUP(C8,INDIRECT($G$4&amp;$H$4),MATCH($A8,INDIRECT($G$4&amp;$I$4),0),0),VLOOKUP(C8,INDIRECT($G$5&amp;$H$5),MATCH($A8,INDIRECT($G$5&amp;$I$5),0),FALSE)),0)</f>
        <v>0</v>
      </c>
    </row>
    <row r="9" spans="1:10" ht="12" customHeight="1">
      <c r="A9" t="str">
        <f t="shared" ref="A9:A72" si="1">MID(D9,LEN(C9)+2,LEN(D9)-LEN(C9))</f>
        <v>02</v>
      </c>
      <c r="B9">
        <f t="shared" ref="B9:B72" si="2">IF(IFERROR(FIND("PU",D9,1),0)&lt;&gt;0,"PU",0)</f>
        <v>0</v>
      </c>
      <c r="C9" t="s">
        <v>444</v>
      </c>
      <c r="D9" s="9" t="s">
        <v>477</v>
      </c>
      <c r="E9">
        <f t="shared" ca="1" si="0"/>
        <v>0</v>
      </c>
    </row>
    <row r="10" spans="1:10" ht="12" customHeight="1">
      <c r="A10" t="str">
        <f t="shared" si="1"/>
        <v>03</v>
      </c>
      <c r="B10">
        <f t="shared" si="2"/>
        <v>0</v>
      </c>
      <c r="C10" t="s">
        <v>444</v>
      </c>
      <c r="D10" s="9" t="s">
        <v>478</v>
      </c>
      <c r="E10">
        <f t="shared" ca="1" si="0"/>
        <v>0</v>
      </c>
    </row>
    <row r="11" spans="1:10" ht="12" customHeight="1">
      <c r="A11" t="str">
        <f t="shared" si="1"/>
        <v>04</v>
      </c>
      <c r="B11">
        <f t="shared" si="2"/>
        <v>0</v>
      </c>
      <c r="C11" t="s">
        <v>444</v>
      </c>
      <c r="D11" s="9" t="s">
        <v>479</v>
      </c>
      <c r="E11">
        <f t="shared" ca="1" si="0"/>
        <v>0</v>
      </c>
    </row>
    <row r="12" spans="1:10" ht="12" customHeight="1">
      <c r="A12" t="str">
        <f t="shared" si="1"/>
        <v>05</v>
      </c>
      <c r="B12">
        <f t="shared" si="2"/>
        <v>0</v>
      </c>
      <c r="C12" t="s">
        <v>444</v>
      </c>
      <c r="D12" s="9" t="s">
        <v>480</v>
      </c>
      <c r="E12">
        <f t="shared" ca="1" si="0"/>
        <v>0</v>
      </c>
    </row>
    <row r="13" spans="1:10" ht="12" customHeight="1">
      <c r="A13" t="str">
        <f t="shared" si="1"/>
        <v>06</v>
      </c>
      <c r="B13">
        <f t="shared" si="2"/>
        <v>0</v>
      </c>
      <c r="C13" t="s">
        <v>444</v>
      </c>
      <c r="D13" s="9" t="s">
        <v>481</v>
      </c>
      <c r="E13">
        <f t="shared" ca="1" si="0"/>
        <v>0</v>
      </c>
    </row>
    <row r="14" spans="1:10" ht="12" customHeight="1">
      <c r="A14" t="str">
        <f t="shared" si="1"/>
        <v>07</v>
      </c>
      <c r="B14">
        <f t="shared" si="2"/>
        <v>0</v>
      </c>
      <c r="C14" t="s">
        <v>444</v>
      </c>
      <c r="D14" s="9" t="s">
        <v>482</v>
      </c>
      <c r="E14">
        <f t="shared" ca="1" si="0"/>
        <v>0</v>
      </c>
    </row>
    <row r="15" spans="1:10" ht="12" customHeight="1">
      <c r="A15" t="str">
        <f t="shared" si="1"/>
        <v>08</v>
      </c>
      <c r="B15">
        <f t="shared" si="2"/>
        <v>0</v>
      </c>
      <c r="C15" t="s">
        <v>444</v>
      </c>
      <c r="D15" s="9" t="s">
        <v>483</v>
      </c>
      <c r="E15">
        <f t="shared" ca="1" si="0"/>
        <v>0</v>
      </c>
    </row>
    <row r="16" spans="1:10" ht="12" customHeight="1">
      <c r="A16" t="str">
        <f t="shared" si="1"/>
        <v>09</v>
      </c>
      <c r="B16">
        <f t="shared" si="2"/>
        <v>0</v>
      </c>
      <c r="C16" t="s">
        <v>444</v>
      </c>
      <c r="D16" s="9" t="s">
        <v>484</v>
      </c>
      <c r="E16">
        <f t="shared" ca="1" si="0"/>
        <v>0</v>
      </c>
    </row>
    <row r="17" spans="1:5" ht="12" customHeight="1">
      <c r="A17" t="str">
        <f t="shared" si="1"/>
        <v>10</v>
      </c>
      <c r="B17">
        <f t="shared" si="2"/>
        <v>0</v>
      </c>
      <c r="C17" t="s">
        <v>444</v>
      </c>
      <c r="D17" s="9" t="s">
        <v>485</v>
      </c>
      <c r="E17">
        <f t="shared" ca="1" si="0"/>
        <v>0</v>
      </c>
    </row>
    <row r="18" spans="1:5" ht="12" customHeight="1">
      <c r="A18" t="str">
        <f t="shared" si="1"/>
        <v>11</v>
      </c>
      <c r="B18">
        <f t="shared" si="2"/>
        <v>0</v>
      </c>
      <c r="C18" t="s">
        <v>444</v>
      </c>
      <c r="D18" s="9" t="s">
        <v>486</v>
      </c>
      <c r="E18">
        <f t="shared" ca="1" si="0"/>
        <v>0</v>
      </c>
    </row>
    <row r="19" spans="1:5" ht="12" customHeight="1">
      <c r="A19" t="str">
        <f t="shared" si="1"/>
        <v>12</v>
      </c>
      <c r="B19">
        <f t="shared" si="2"/>
        <v>0</v>
      </c>
      <c r="C19" t="s">
        <v>444</v>
      </c>
      <c r="D19" s="9" t="s">
        <v>487</v>
      </c>
      <c r="E19">
        <f t="shared" ca="1" si="0"/>
        <v>0</v>
      </c>
    </row>
    <row r="20" spans="1:5" ht="12" customHeight="1">
      <c r="A20" t="str">
        <f t="shared" si="1"/>
        <v>13</v>
      </c>
      <c r="B20">
        <f t="shared" si="2"/>
        <v>0</v>
      </c>
      <c r="C20" t="s">
        <v>444</v>
      </c>
      <c r="D20" s="9" t="s">
        <v>488</v>
      </c>
      <c r="E20">
        <f t="shared" ca="1" si="0"/>
        <v>0</v>
      </c>
    </row>
    <row r="21" spans="1:5" ht="12" customHeight="1">
      <c r="A21" t="str">
        <f t="shared" si="1"/>
        <v>100</v>
      </c>
      <c r="B21">
        <f t="shared" si="2"/>
        <v>0</v>
      </c>
      <c r="C21" t="s">
        <v>444</v>
      </c>
      <c r="D21" s="9" t="s">
        <v>489</v>
      </c>
      <c r="E21">
        <f t="shared" ca="1" si="0"/>
        <v>0</v>
      </c>
    </row>
    <row r="22" spans="1:5" ht="12" customHeight="1">
      <c r="A22" t="str">
        <f t="shared" si="1"/>
        <v>01</v>
      </c>
      <c r="B22">
        <f t="shared" si="2"/>
        <v>0</v>
      </c>
      <c r="C22" t="s">
        <v>445</v>
      </c>
      <c r="D22" s="9" t="s">
        <v>490</v>
      </c>
      <c r="E22">
        <f t="shared" ca="1" si="0"/>
        <v>0</v>
      </c>
    </row>
    <row r="23" spans="1:5">
      <c r="A23" t="str">
        <f t="shared" si="1"/>
        <v>02</v>
      </c>
      <c r="B23">
        <f t="shared" si="2"/>
        <v>0</v>
      </c>
      <c r="C23" t="s">
        <v>445</v>
      </c>
      <c r="D23" s="9" t="s">
        <v>491</v>
      </c>
      <c r="E23">
        <f t="shared" ca="1" si="0"/>
        <v>0</v>
      </c>
    </row>
    <row r="24" spans="1:5">
      <c r="A24" t="str">
        <f t="shared" si="1"/>
        <v>03</v>
      </c>
      <c r="B24">
        <f t="shared" si="2"/>
        <v>0</v>
      </c>
      <c r="C24" t="s">
        <v>445</v>
      </c>
      <c r="D24" s="9" t="s">
        <v>492</v>
      </c>
      <c r="E24">
        <f t="shared" ca="1" si="0"/>
        <v>0</v>
      </c>
    </row>
    <row r="25" spans="1:5">
      <c r="A25" t="str">
        <f t="shared" si="1"/>
        <v>04</v>
      </c>
      <c r="B25">
        <f t="shared" si="2"/>
        <v>0</v>
      </c>
      <c r="C25" t="s">
        <v>445</v>
      </c>
      <c r="D25" s="9" t="s">
        <v>493</v>
      </c>
      <c r="E25">
        <f t="shared" ca="1" si="0"/>
        <v>0</v>
      </c>
    </row>
    <row r="26" spans="1:5">
      <c r="A26" t="str">
        <f t="shared" si="1"/>
        <v>05</v>
      </c>
      <c r="B26">
        <f t="shared" si="2"/>
        <v>0</v>
      </c>
      <c r="C26" t="s">
        <v>445</v>
      </c>
      <c r="D26" s="9" t="s">
        <v>494</v>
      </c>
      <c r="E26">
        <f t="shared" ca="1" si="0"/>
        <v>0</v>
      </c>
    </row>
    <row r="27" spans="1:5">
      <c r="A27" t="str">
        <f t="shared" si="1"/>
        <v>06</v>
      </c>
      <c r="B27">
        <f t="shared" si="2"/>
        <v>0</v>
      </c>
      <c r="C27" t="s">
        <v>445</v>
      </c>
      <c r="D27" s="9" t="s">
        <v>495</v>
      </c>
      <c r="E27">
        <f t="shared" ca="1" si="0"/>
        <v>0</v>
      </c>
    </row>
    <row r="28" spans="1:5">
      <c r="A28" t="str">
        <f t="shared" si="1"/>
        <v>07</v>
      </c>
      <c r="B28">
        <f t="shared" si="2"/>
        <v>0</v>
      </c>
      <c r="C28" t="s">
        <v>445</v>
      </c>
      <c r="D28" s="9" t="s">
        <v>496</v>
      </c>
      <c r="E28">
        <f t="shared" ca="1" si="0"/>
        <v>0</v>
      </c>
    </row>
    <row r="29" spans="1:5">
      <c r="A29" t="str">
        <f t="shared" si="1"/>
        <v>08</v>
      </c>
      <c r="B29">
        <f t="shared" si="2"/>
        <v>0</v>
      </c>
      <c r="C29" t="s">
        <v>445</v>
      </c>
      <c r="D29" s="9" t="s">
        <v>497</v>
      </c>
      <c r="E29">
        <f t="shared" ca="1" si="0"/>
        <v>0</v>
      </c>
    </row>
    <row r="30" spans="1:5">
      <c r="A30" t="str">
        <f t="shared" si="1"/>
        <v>09</v>
      </c>
      <c r="B30">
        <f t="shared" si="2"/>
        <v>0</v>
      </c>
      <c r="C30" t="s">
        <v>445</v>
      </c>
      <c r="D30" s="9" t="s">
        <v>498</v>
      </c>
      <c r="E30">
        <f t="shared" ca="1" si="0"/>
        <v>0</v>
      </c>
    </row>
    <row r="31" spans="1:5">
      <c r="A31" t="str">
        <f t="shared" si="1"/>
        <v>10</v>
      </c>
      <c r="B31">
        <f t="shared" si="2"/>
        <v>0</v>
      </c>
      <c r="C31" t="s">
        <v>445</v>
      </c>
      <c r="D31" s="9" t="s">
        <v>499</v>
      </c>
      <c r="E31">
        <f t="shared" ca="1" si="0"/>
        <v>0</v>
      </c>
    </row>
    <row r="32" spans="1:5">
      <c r="A32" t="str">
        <f t="shared" si="1"/>
        <v>11</v>
      </c>
      <c r="B32">
        <f t="shared" si="2"/>
        <v>0</v>
      </c>
      <c r="C32" t="s">
        <v>445</v>
      </c>
      <c r="D32" s="9" t="s">
        <v>500</v>
      </c>
      <c r="E32">
        <f t="shared" ca="1" si="0"/>
        <v>0</v>
      </c>
    </row>
    <row r="33" spans="1:5">
      <c r="A33" t="str">
        <f t="shared" si="1"/>
        <v>12</v>
      </c>
      <c r="B33">
        <f t="shared" si="2"/>
        <v>0</v>
      </c>
      <c r="C33" t="s">
        <v>445</v>
      </c>
      <c r="D33" s="9" t="s">
        <v>501</v>
      </c>
      <c r="E33">
        <f t="shared" ca="1" si="0"/>
        <v>0</v>
      </c>
    </row>
    <row r="34" spans="1:5">
      <c r="A34" t="str">
        <f t="shared" si="1"/>
        <v>13</v>
      </c>
      <c r="B34">
        <f t="shared" si="2"/>
        <v>0</v>
      </c>
      <c r="C34" t="s">
        <v>445</v>
      </c>
      <c r="D34" s="9" t="s">
        <v>502</v>
      </c>
      <c r="E34">
        <f t="shared" ca="1" si="0"/>
        <v>0</v>
      </c>
    </row>
    <row r="35" spans="1:5">
      <c r="A35" t="str">
        <f t="shared" si="1"/>
        <v>100</v>
      </c>
      <c r="B35">
        <f t="shared" si="2"/>
        <v>0</v>
      </c>
      <c r="C35" t="s">
        <v>445</v>
      </c>
      <c r="D35" s="9" t="s">
        <v>503</v>
      </c>
      <c r="E35">
        <f t="shared" ca="1" si="0"/>
        <v>0</v>
      </c>
    </row>
    <row r="36" spans="1:5">
      <c r="A36" t="str">
        <f t="shared" si="1"/>
        <v>01</v>
      </c>
      <c r="B36">
        <f t="shared" si="2"/>
        <v>0</v>
      </c>
      <c r="C36" t="s">
        <v>446</v>
      </c>
      <c r="D36" s="9" t="s">
        <v>504</v>
      </c>
      <c r="E36">
        <f t="shared" ca="1" si="0"/>
        <v>0</v>
      </c>
    </row>
    <row r="37" spans="1:5">
      <c r="A37" t="str">
        <f t="shared" si="1"/>
        <v>02</v>
      </c>
      <c r="B37">
        <f t="shared" si="2"/>
        <v>0</v>
      </c>
      <c r="C37" t="s">
        <v>446</v>
      </c>
      <c r="D37" s="9" t="s">
        <v>505</v>
      </c>
      <c r="E37">
        <f t="shared" ca="1" si="0"/>
        <v>0</v>
      </c>
    </row>
    <row r="38" spans="1:5">
      <c r="A38" t="str">
        <f t="shared" si="1"/>
        <v>03</v>
      </c>
      <c r="B38">
        <f t="shared" si="2"/>
        <v>0</v>
      </c>
      <c r="C38" t="s">
        <v>446</v>
      </c>
      <c r="D38" s="9" t="s">
        <v>506</v>
      </c>
      <c r="E38">
        <f t="shared" ca="1" si="0"/>
        <v>0</v>
      </c>
    </row>
    <row r="39" spans="1:5">
      <c r="A39" t="str">
        <f t="shared" si="1"/>
        <v>04</v>
      </c>
      <c r="B39">
        <f t="shared" si="2"/>
        <v>0</v>
      </c>
      <c r="C39" t="s">
        <v>446</v>
      </c>
      <c r="D39" s="9" t="s">
        <v>507</v>
      </c>
      <c r="E39">
        <f t="shared" ca="1" si="0"/>
        <v>0</v>
      </c>
    </row>
    <row r="40" spans="1:5">
      <c r="A40" t="str">
        <f t="shared" si="1"/>
        <v>05</v>
      </c>
      <c r="B40">
        <f t="shared" si="2"/>
        <v>0</v>
      </c>
      <c r="C40" t="s">
        <v>446</v>
      </c>
      <c r="D40" s="9" t="s">
        <v>508</v>
      </c>
      <c r="E40">
        <f t="shared" ca="1" si="0"/>
        <v>0</v>
      </c>
    </row>
    <row r="41" spans="1:5">
      <c r="A41" t="str">
        <f t="shared" si="1"/>
        <v>06</v>
      </c>
      <c r="B41">
        <f t="shared" si="2"/>
        <v>0</v>
      </c>
      <c r="C41" t="s">
        <v>446</v>
      </c>
      <c r="D41" s="9" t="s">
        <v>509</v>
      </c>
      <c r="E41">
        <f t="shared" ca="1" si="0"/>
        <v>0</v>
      </c>
    </row>
    <row r="42" spans="1:5">
      <c r="A42" t="str">
        <f t="shared" si="1"/>
        <v>07</v>
      </c>
      <c r="B42">
        <f t="shared" si="2"/>
        <v>0</v>
      </c>
      <c r="C42" t="s">
        <v>446</v>
      </c>
      <c r="D42" s="9" t="s">
        <v>510</v>
      </c>
      <c r="E42">
        <f t="shared" ca="1" si="0"/>
        <v>0</v>
      </c>
    </row>
    <row r="43" spans="1:5">
      <c r="A43" t="str">
        <f t="shared" si="1"/>
        <v>08</v>
      </c>
      <c r="B43">
        <f t="shared" si="2"/>
        <v>0</v>
      </c>
      <c r="C43" t="s">
        <v>446</v>
      </c>
      <c r="D43" s="9" t="s">
        <v>511</v>
      </c>
      <c r="E43">
        <f t="shared" ca="1" si="0"/>
        <v>0</v>
      </c>
    </row>
    <row r="44" spans="1:5">
      <c r="A44" t="str">
        <f t="shared" si="1"/>
        <v>09</v>
      </c>
      <c r="B44">
        <f t="shared" si="2"/>
        <v>0</v>
      </c>
      <c r="C44" t="s">
        <v>446</v>
      </c>
      <c r="D44" s="9" t="s">
        <v>512</v>
      </c>
      <c r="E44">
        <f t="shared" ca="1" si="0"/>
        <v>0</v>
      </c>
    </row>
    <row r="45" spans="1:5">
      <c r="A45" t="str">
        <f t="shared" si="1"/>
        <v>10</v>
      </c>
      <c r="B45">
        <f t="shared" si="2"/>
        <v>0</v>
      </c>
      <c r="C45" t="s">
        <v>446</v>
      </c>
      <c r="D45" s="9" t="s">
        <v>513</v>
      </c>
      <c r="E45">
        <f t="shared" ca="1" si="0"/>
        <v>0</v>
      </c>
    </row>
    <row r="46" spans="1:5">
      <c r="A46" t="str">
        <f t="shared" si="1"/>
        <v>11</v>
      </c>
      <c r="B46">
        <f t="shared" si="2"/>
        <v>0</v>
      </c>
      <c r="C46" t="s">
        <v>446</v>
      </c>
      <c r="D46" s="9" t="s">
        <v>514</v>
      </c>
      <c r="E46">
        <f t="shared" ca="1" si="0"/>
        <v>0</v>
      </c>
    </row>
    <row r="47" spans="1:5">
      <c r="A47" t="str">
        <f t="shared" si="1"/>
        <v>12</v>
      </c>
      <c r="B47">
        <f t="shared" si="2"/>
        <v>0</v>
      </c>
      <c r="C47" t="s">
        <v>446</v>
      </c>
      <c r="D47" s="9" t="s">
        <v>515</v>
      </c>
      <c r="E47">
        <f t="shared" ca="1" si="0"/>
        <v>0</v>
      </c>
    </row>
    <row r="48" spans="1:5">
      <c r="A48" t="str">
        <f t="shared" si="1"/>
        <v>13</v>
      </c>
      <c r="B48">
        <f t="shared" si="2"/>
        <v>0</v>
      </c>
      <c r="C48" t="s">
        <v>446</v>
      </c>
      <c r="D48" s="9" t="s">
        <v>516</v>
      </c>
      <c r="E48">
        <f t="shared" ca="1" si="0"/>
        <v>0</v>
      </c>
    </row>
    <row r="49" spans="1:5">
      <c r="A49" t="str">
        <f t="shared" si="1"/>
        <v>100</v>
      </c>
      <c r="B49">
        <f t="shared" si="2"/>
        <v>0</v>
      </c>
      <c r="C49" t="s">
        <v>446</v>
      </c>
      <c r="D49" s="9" t="s">
        <v>517</v>
      </c>
      <c r="E49">
        <f t="shared" ca="1" si="0"/>
        <v>0</v>
      </c>
    </row>
    <row r="50" spans="1:5">
      <c r="A50" t="str">
        <f t="shared" si="1"/>
        <v>01</v>
      </c>
      <c r="B50">
        <f t="shared" si="2"/>
        <v>0</v>
      </c>
      <c r="C50" t="s">
        <v>447</v>
      </c>
      <c r="D50" s="9" t="s">
        <v>518</v>
      </c>
      <c r="E50">
        <f t="shared" ca="1" si="0"/>
        <v>0</v>
      </c>
    </row>
    <row r="51" spans="1:5">
      <c r="A51" t="str">
        <f t="shared" si="1"/>
        <v>02</v>
      </c>
      <c r="B51">
        <f t="shared" si="2"/>
        <v>0</v>
      </c>
      <c r="C51" t="s">
        <v>447</v>
      </c>
      <c r="D51" s="9" t="s">
        <v>519</v>
      </c>
      <c r="E51">
        <f t="shared" ca="1" si="0"/>
        <v>0</v>
      </c>
    </row>
    <row r="52" spans="1:5">
      <c r="A52" t="str">
        <f t="shared" si="1"/>
        <v>03</v>
      </c>
      <c r="B52">
        <f t="shared" si="2"/>
        <v>0</v>
      </c>
      <c r="C52" t="s">
        <v>447</v>
      </c>
      <c r="D52" s="9" t="s">
        <v>520</v>
      </c>
      <c r="E52">
        <f t="shared" ca="1" si="0"/>
        <v>0</v>
      </c>
    </row>
    <row r="53" spans="1:5">
      <c r="A53" t="str">
        <f t="shared" si="1"/>
        <v>04</v>
      </c>
      <c r="B53">
        <f t="shared" si="2"/>
        <v>0</v>
      </c>
      <c r="C53" t="s">
        <v>447</v>
      </c>
      <c r="D53" s="9" t="s">
        <v>521</v>
      </c>
      <c r="E53">
        <f t="shared" ca="1" si="0"/>
        <v>0</v>
      </c>
    </row>
    <row r="54" spans="1:5">
      <c r="A54" t="str">
        <f t="shared" si="1"/>
        <v>05</v>
      </c>
      <c r="B54">
        <f t="shared" si="2"/>
        <v>0</v>
      </c>
      <c r="C54" t="s">
        <v>447</v>
      </c>
      <c r="D54" s="9" t="s">
        <v>522</v>
      </c>
      <c r="E54">
        <f t="shared" ca="1" si="0"/>
        <v>0</v>
      </c>
    </row>
    <row r="55" spans="1:5">
      <c r="A55" t="str">
        <f t="shared" si="1"/>
        <v>06</v>
      </c>
      <c r="B55">
        <f t="shared" si="2"/>
        <v>0</v>
      </c>
      <c r="C55" t="s">
        <v>447</v>
      </c>
      <c r="D55" s="9" t="s">
        <v>523</v>
      </c>
      <c r="E55">
        <f t="shared" ca="1" si="0"/>
        <v>0</v>
      </c>
    </row>
    <row r="56" spans="1:5">
      <c r="A56" t="str">
        <f t="shared" si="1"/>
        <v>07</v>
      </c>
      <c r="B56">
        <f t="shared" si="2"/>
        <v>0</v>
      </c>
      <c r="C56" t="s">
        <v>447</v>
      </c>
      <c r="D56" s="9" t="s">
        <v>524</v>
      </c>
      <c r="E56">
        <f t="shared" ca="1" si="0"/>
        <v>0</v>
      </c>
    </row>
    <row r="57" spans="1:5">
      <c r="A57" t="str">
        <f t="shared" si="1"/>
        <v>08</v>
      </c>
      <c r="B57">
        <f t="shared" si="2"/>
        <v>0</v>
      </c>
      <c r="C57" t="s">
        <v>447</v>
      </c>
      <c r="D57" s="9" t="s">
        <v>525</v>
      </c>
      <c r="E57">
        <f t="shared" ca="1" si="0"/>
        <v>0</v>
      </c>
    </row>
    <row r="58" spans="1:5">
      <c r="A58" t="str">
        <f t="shared" si="1"/>
        <v>09</v>
      </c>
      <c r="B58">
        <f t="shared" si="2"/>
        <v>0</v>
      </c>
      <c r="C58" t="s">
        <v>447</v>
      </c>
      <c r="D58" s="9" t="s">
        <v>526</v>
      </c>
      <c r="E58">
        <f t="shared" ca="1" si="0"/>
        <v>0</v>
      </c>
    </row>
    <row r="59" spans="1:5">
      <c r="A59" t="str">
        <f t="shared" si="1"/>
        <v>10</v>
      </c>
      <c r="B59">
        <f t="shared" si="2"/>
        <v>0</v>
      </c>
      <c r="C59" t="s">
        <v>447</v>
      </c>
      <c r="D59" s="9" t="s">
        <v>527</v>
      </c>
      <c r="E59">
        <f t="shared" ca="1" si="0"/>
        <v>0</v>
      </c>
    </row>
    <row r="60" spans="1:5">
      <c r="A60" t="str">
        <f t="shared" si="1"/>
        <v>11</v>
      </c>
      <c r="B60">
        <f t="shared" si="2"/>
        <v>0</v>
      </c>
      <c r="C60" t="s">
        <v>447</v>
      </c>
      <c r="D60" s="9" t="s">
        <v>528</v>
      </c>
      <c r="E60">
        <f t="shared" ca="1" si="0"/>
        <v>0</v>
      </c>
    </row>
    <row r="61" spans="1:5">
      <c r="A61" t="str">
        <f t="shared" si="1"/>
        <v>12</v>
      </c>
      <c r="B61">
        <f t="shared" si="2"/>
        <v>0</v>
      </c>
      <c r="C61" t="s">
        <v>447</v>
      </c>
      <c r="D61" s="9" t="s">
        <v>529</v>
      </c>
      <c r="E61">
        <f t="shared" ca="1" si="0"/>
        <v>0</v>
      </c>
    </row>
    <row r="62" spans="1:5">
      <c r="A62" t="str">
        <f t="shared" si="1"/>
        <v>13</v>
      </c>
      <c r="B62">
        <f t="shared" si="2"/>
        <v>0</v>
      </c>
      <c r="C62" t="s">
        <v>447</v>
      </c>
      <c r="D62" s="9" t="s">
        <v>530</v>
      </c>
      <c r="E62">
        <f t="shared" ca="1" si="0"/>
        <v>0</v>
      </c>
    </row>
    <row r="63" spans="1:5">
      <c r="A63" t="str">
        <f t="shared" si="1"/>
        <v>100</v>
      </c>
      <c r="B63">
        <f t="shared" si="2"/>
        <v>0</v>
      </c>
      <c r="C63" t="s">
        <v>447</v>
      </c>
      <c r="D63" s="9" t="s">
        <v>531</v>
      </c>
      <c r="E63">
        <f t="shared" ca="1" si="0"/>
        <v>0</v>
      </c>
    </row>
    <row r="64" spans="1:5">
      <c r="A64" t="str">
        <f t="shared" si="1"/>
        <v>01</v>
      </c>
      <c r="B64">
        <f t="shared" si="2"/>
        <v>0</v>
      </c>
      <c r="C64" t="s">
        <v>448</v>
      </c>
      <c r="D64" s="9" t="s">
        <v>532</v>
      </c>
      <c r="E64">
        <f t="shared" ca="1" si="0"/>
        <v>0</v>
      </c>
    </row>
    <row r="65" spans="1:5">
      <c r="A65" t="str">
        <f t="shared" si="1"/>
        <v>02</v>
      </c>
      <c r="B65">
        <f t="shared" si="2"/>
        <v>0</v>
      </c>
      <c r="C65" t="s">
        <v>448</v>
      </c>
      <c r="D65" s="9" t="s">
        <v>533</v>
      </c>
      <c r="E65">
        <f t="shared" ca="1" si="0"/>
        <v>0</v>
      </c>
    </row>
    <row r="66" spans="1:5">
      <c r="A66" t="str">
        <f t="shared" si="1"/>
        <v>03</v>
      </c>
      <c r="B66">
        <f t="shared" si="2"/>
        <v>0</v>
      </c>
      <c r="C66" t="s">
        <v>448</v>
      </c>
      <c r="D66" s="9" t="s">
        <v>534</v>
      </c>
      <c r="E66">
        <f t="shared" ca="1" si="0"/>
        <v>0</v>
      </c>
    </row>
    <row r="67" spans="1:5">
      <c r="A67" t="str">
        <f t="shared" si="1"/>
        <v>04</v>
      </c>
      <c r="B67">
        <f t="shared" si="2"/>
        <v>0</v>
      </c>
      <c r="C67" t="s">
        <v>448</v>
      </c>
      <c r="D67" s="9" t="s">
        <v>535</v>
      </c>
      <c r="E67">
        <f t="shared" ca="1" si="0"/>
        <v>0</v>
      </c>
    </row>
    <row r="68" spans="1:5">
      <c r="A68" t="str">
        <f t="shared" si="1"/>
        <v>05</v>
      </c>
      <c r="B68">
        <f t="shared" si="2"/>
        <v>0</v>
      </c>
      <c r="C68" t="s">
        <v>448</v>
      </c>
      <c r="D68" s="9" t="s">
        <v>536</v>
      </c>
      <c r="E68">
        <f t="shared" ca="1" si="0"/>
        <v>0</v>
      </c>
    </row>
    <row r="69" spans="1:5">
      <c r="A69" t="str">
        <f t="shared" si="1"/>
        <v>06</v>
      </c>
      <c r="B69">
        <f t="shared" si="2"/>
        <v>0</v>
      </c>
      <c r="C69" t="s">
        <v>448</v>
      </c>
      <c r="D69" s="9" t="s">
        <v>537</v>
      </c>
      <c r="E69">
        <f t="shared" ca="1" si="0"/>
        <v>0</v>
      </c>
    </row>
    <row r="70" spans="1:5">
      <c r="A70" t="str">
        <f t="shared" si="1"/>
        <v>07</v>
      </c>
      <c r="B70">
        <f t="shared" si="2"/>
        <v>0</v>
      </c>
      <c r="C70" t="s">
        <v>448</v>
      </c>
      <c r="D70" s="9" t="s">
        <v>538</v>
      </c>
      <c r="E70">
        <f t="shared" ca="1" si="0"/>
        <v>0</v>
      </c>
    </row>
    <row r="71" spans="1:5">
      <c r="A71" t="str">
        <f t="shared" si="1"/>
        <v>08</v>
      </c>
      <c r="B71">
        <f t="shared" si="2"/>
        <v>0</v>
      </c>
      <c r="C71" t="s">
        <v>448</v>
      </c>
      <c r="D71" s="9" t="s">
        <v>539</v>
      </c>
      <c r="E71">
        <f t="shared" ca="1" si="0"/>
        <v>0</v>
      </c>
    </row>
    <row r="72" spans="1:5">
      <c r="A72" t="str">
        <f t="shared" si="1"/>
        <v>09</v>
      </c>
      <c r="B72">
        <f t="shared" si="2"/>
        <v>0</v>
      </c>
      <c r="C72" t="s">
        <v>448</v>
      </c>
      <c r="D72" s="9" t="s">
        <v>540</v>
      </c>
      <c r="E72">
        <f t="shared" ref="E72:E135" ca="1" si="3">IFERROR(IF(B72=0,VLOOKUP(C72,INDIRECT($G$4&amp;$H$4),MATCH($A72,INDIRECT($G$4&amp;$I$4),0),0),VLOOKUP(C72,INDIRECT($G$5&amp;$H$5),MATCH($A72,INDIRECT($G$5&amp;$I$5),0),FALSE)),0)</f>
        <v>0</v>
      </c>
    </row>
    <row r="73" spans="1:5">
      <c r="A73" t="str">
        <f t="shared" ref="A73:A136" si="4">MID(D73,LEN(C73)+2,LEN(D73)-LEN(C73))</f>
        <v>10</v>
      </c>
      <c r="B73">
        <f t="shared" ref="B73:B136" si="5">IF(IFERROR(FIND("PU",D73,1),0)&lt;&gt;0,"PU",0)</f>
        <v>0</v>
      </c>
      <c r="C73" t="s">
        <v>448</v>
      </c>
      <c r="D73" s="9" t="s">
        <v>541</v>
      </c>
      <c r="E73">
        <f t="shared" ca="1" si="3"/>
        <v>0</v>
      </c>
    </row>
    <row r="74" spans="1:5">
      <c r="A74" t="str">
        <f t="shared" si="4"/>
        <v>11</v>
      </c>
      <c r="B74">
        <f t="shared" si="5"/>
        <v>0</v>
      </c>
      <c r="C74" t="s">
        <v>448</v>
      </c>
      <c r="D74" s="9" t="s">
        <v>542</v>
      </c>
      <c r="E74">
        <f t="shared" ca="1" si="3"/>
        <v>0</v>
      </c>
    </row>
    <row r="75" spans="1:5">
      <c r="A75" t="str">
        <f t="shared" si="4"/>
        <v>12</v>
      </c>
      <c r="B75">
        <f t="shared" si="5"/>
        <v>0</v>
      </c>
      <c r="C75" t="s">
        <v>448</v>
      </c>
      <c r="D75" s="9" t="s">
        <v>543</v>
      </c>
      <c r="E75">
        <f t="shared" ca="1" si="3"/>
        <v>0</v>
      </c>
    </row>
    <row r="76" spans="1:5">
      <c r="A76" t="str">
        <f t="shared" si="4"/>
        <v>13</v>
      </c>
      <c r="B76">
        <f t="shared" si="5"/>
        <v>0</v>
      </c>
      <c r="C76" t="s">
        <v>448</v>
      </c>
      <c r="D76" s="9" t="s">
        <v>544</v>
      </c>
      <c r="E76">
        <f t="shared" ca="1" si="3"/>
        <v>0</v>
      </c>
    </row>
    <row r="77" spans="1:5">
      <c r="A77" t="str">
        <f t="shared" si="4"/>
        <v>100</v>
      </c>
      <c r="B77">
        <f t="shared" si="5"/>
        <v>0</v>
      </c>
      <c r="C77" t="s">
        <v>448</v>
      </c>
      <c r="D77" s="9" t="s">
        <v>545</v>
      </c>
      <c r="E77">
        <f t="shared" ca="1" si="3"/>
        <v>0</v>
      </c>
    </row>
    <row r="78" spans="1:5">
      <c r="A78" t="str">
        <f t="shared" si="4"/>
        <v>01</v>
      </c>
      <c r="B78">
        <f t="shared" si="5"/>
        <v>0</v>
      </c>
      <c r="C78" t="s">
        <v>449</v>
      </c>
      <c r="D78" s="9" t="s">
        <v>546</v>
      </c>
      <c r="E78">
        <f t="shared" ca="1" si="3"/>
        <v>0</v>
      </c>
    </row>
    <row r="79" spans="1:5">
      <c r="A79" t="str">
        <f t="shared" si="4"/>
        <v>02</v>
      </c>
      <c r="B79">
        <f t="shared" si="5"/>
        <v>0</v>
      </c>
      <c r="C79" t="s">
        <v>449</v>
      </c>
      <c r="D79" s="9" t="s">
        <v>547</v>
      </c>
      <c r="E79">
        <f t="shared" ca="1" si="3"/>
        <v>0</v>
      </c>
    </row>
    <row r="80" spans="1:5">
      <c r="A80" t="str">
        <f t="shared" si="4"/>
        <v>03</v>
      </c>
      <c r="B80">
        <f t="shared" si="5"/>
        <v>0</v>
      </c>
      <c r="C80" t="s">
        <v>449</v>
      </c>
      <c r="D80" s="9" t="s">
        <v>548</v>
      </c>
      <c r="E80">
        <f t="shared" ca="1" si="3"/>
        <v>0</v>
      </c>
    </row>
    <row r="81" spans="1:5">
      <c r="A81" t="str">
        <f t="shared" si="4"/>
        <v>04</v>
      </c>
      <c r="B81">
        <f t="shared" si="5"/>
        <v>0</v>
      </c>
      <c r="C81" t="s">
        <v>449</v>
      </c>
      <c r="D81" s="9" t="s">
        <v>549</v>
      </c>
      <c r="E81">
        <f t="shared" ca="1" si="3"/>
        <v>0</v>
      </c>
    </row>
    <row r="82" spans="1:5">
      <c r="A82" t="str">
        <f t="shared" si="4"/>
        <v>05</v>
      </c>
      <c r="B82">
        <f t="shared" si="5"/>
        <v>0</v>
      </c>
      <c r="C82" t="s">
        <v>449</v>
      </c>
      <c r="D82" s="9" t="s">
        <v>550</v>
      </c>
      <c r="E82">
        <f t="shared" ca="1" si="3"/>
        <v>0</v>
      </c>
    </row>
    <row r="83" spans="1:5">
      <c r="A83" t="str">
        <f t="shared" si="4"/>
        <v>06</v>
      </c>
      <c r="B83">
        <f t="shared" si="5"/>
        <v>0</v>
      </c>
      <c r="C83" t="s">
        <v>449</v>
      </c>
      <c r="D83" s="9" t="s">
        <v>551</v>
      </c>
      <c r="E83">
        <f t="shared" ca="1" si="3"/>
        <v>0</v>
      </c>
    </row>
    <row r="84" spans="1:5">
      <c r="A84" t="str">
        <f t="shared" si="4"/>
        <v>07</v>
      </c>
      <c r="B84">
        <f t="shared" si="5"/>
        <v>0</v>
      </c>
      <c r="C84" t="s">
        <v>449</v>
      </c>
      <c r="D84" s="9" t="s">
        <v>552</v>
      </c>
      <c r="E84">
        <f t="shared" ca="1" si="3"/>
        <v>0</v>
      </c>
    </row>
    <row r="85" spans="1:5">
      <c r="A85" t="str">
        <f t="shared" si="4"/>
        <v>08</v>
      </c>
      <c r="B85">
        <f t="shared" si="5"/>
        <v>0</v>
      </c>
      <c r="C85" t="s">
        <v>449</v>
      </c>
      <c r="D85" s="9" t="s">
        <v>553</v>
      </c>
      <c r="E85">
        <f t="shared" ca="1" si="3"/>
        <v>0</v>
      </c>
    </row>
    <row r="86" spans="1:5">
      <c r="A86" t="str">
        <f t="shared" si="4"/>
        <v>09</v>
      </c>
      <c r="B86">
        <f t="shared" si="5"/>
        <v>0</v>
      </c>
      <c r="C86" t="s">
        <v>449</v>
      </c>
      <c r="D86" s="9" t="s">
        <v>554</v>
      </c>
      <c r="E86">
        <f t="shared" ca="1" si="3"/>
        <v>0</v>
      </c>
    </row>
    <row r="87" spans="1:5">
      <c r="A87" t="str">
        <f t="shared" si="4"/>
        <v>10</v>
      </c>
      <c r="B87">
        <f t="shared" si="5"/>
        <v>0</v>
      </c>
      <c r="C87" t="s">
        <v>449</v>
      </c>
      <c r="D87" s="9" t="s">
        <v>555</v>
      </c>
      <c r="E87">
        <f t="shared" ca="1" si="3"/>
        <v>0</v>
      </c>
    </row>
    <row r="88" spans="1:5">
      <c r="A88" t="str">
        <f t="shared" si="4"/>
        <v>11</v>
      </c>
      <c r="B88">
        <f t="shared" si="5"/>
        <v>0</v>
      </c>
      <c r="C88" t="s">
        <v>449</v>
      </c>
      <c r="D88" s="9" t="s">
        <v>556</v>
      </c>
      <c r="E88">
        <f t="shared" ca="1" si="3"/>
        <v>0</v>
      </c>
    </row>
    <row r="89" spans="1:5">
      <c r="A89" t="str">
        <f t="shared" si="4"/>
        <v>12</v>
      </c>
      <c r="B89">
        <f t="shared" si="5"/>
        <v>0</v>
      </c>
      <c r="C89" t="s">
        <v>449</v>
      </c>
      <c r="D89" s="9" t="s">
        <v>557</v>
      </c>
      <c r="E89">
        <f t="shared" ca="1" si="3"/>
        <v>0</v>
      </c>
    </row>
    <row r="90" spans="1:5">
      <c r="A90" t="str">
        <f t="shared" si="4"/>
        <v>13</v>
      </c>
      <c r="B90">
        <f t="shared" si="5"/>
        <v>0</v>
      </c>
      <c r="C90" t="s">
        <v>449</v>
      </c>
      <c r="D90" s="9" t="s">
        <v>558</v>
      </c>
      <c r="E90">
        <f t="shared" ca="1" si="3"/>
        <v>0</v>
      </c>
    </row>
    <row r="91" spans="1:5">
      <c r="A91" t="str">
        <f t="shared" si="4"/>
        <v>100</v>
      </c>
      <c r="B91">
        <f t="shared" si="5"/>
        <v>0</v>
      </c>
      <c r="C91" t="s">
        <v>449</v>
      </c>
      <c r="D91" s="9" t="s">
        <v>559</v>
      </c>
      <c r="E91">
        <f t="shared" ca="1" si="3"/>
        <v>0</v>
      </c>
    </row>
    <row r="92" spans="1:5">
      <c r="A92" t="str">
        <f t="shared" si="4"/>
        <v>01</v>
      </c>
      <c r="B92">
        <f t="shared" si="5"/>
        <v>0</v>
      </c>
      <c r="C92" t="s">
        <v>450</v>
      </c>
      <c r="D92" s="9" t="s">
        <v>560</v>
      </c>
      <c r="E92">
        <f t="shared" ca="1" si="3"/>
        <v>0</v>
      </c>
    </row>
    <row r="93" spans="1:5">
      <c r="A93" t="str">
        <f t="shared" si="4"/>
        <v>02</v>
      </c>
      <c r="B93">
        <f t="shared" si="5"/>
        <v>0</v>
      </c>
      <c r="C93" t="s">
        <v>450</v>
      </c>
      <c r="D93" s="9" t="s">
        <v>561</v>
      </c>
      <c r="E93">
        <f t="shared" ca="1" si="3"/>
        <v>0</v>
      </c>
    </row>
    <row r="94" spans="1:5">
      <c r="A94" t="str">
        <f t="shared" si="4"/>
        <v>03</v>
      </c>
      <c r="B94">
        <f t="shared" si="5"/>
        <v>0</v>
      </c>
      <c r="C94" t="s">
        <v>450</v>
      </c>
      <c r="D94" s="9" t="s">
        <v>562</v>
      </c>
      <c r="E94">
        <f t="shared" ca="1" si="3"/>
        <v>0</v>
      </c>
    </row>
    <row r="95" spans="1:5">
      <c r="A95" t="str">
        <f t="shared" si="4"/>
        <v>04</v>
      </c>
      <c r="B95">
        <f t="shared" si="5"/>
        <v>0</v>
      </c>
      <c r="C95" t="s">
        <v>450</v>
      </c>
      <c r="D95" s="9" t="s">
        <v>563</v>
      </c>
      <c r="E95">
        <f t="shared" ca="1" si="3"/>
        <v>0</v>
      </c>
    </row>
    <row r="96" spans="1:5">
      <c r="A96" t="str">
        <f t="shared" si="4"/>
        <v>05</v>
      </c>
      <c r="B96">
        <f t="shared" si="5"/>
        <v>0</v>
      </c>
      <c r="C96" t="s">
        <v>450</v>
      </c>
      <c r="D96" s="9" t="s">
        <v>564</v>
      </c>
      <c r="E96">
        <f t="shared" ca="1" si="3"/>
        <v>0</v>
      </c>
    </row>
    <row r="97" spans="1:5">
      <c r="A97" t="str">
        <f t="shared" si="4"/>
        <v>06</v>
      </c>
      <c r="B97">
        <f t="shared" si="5"/>
        <v>0</v>
      </c>
      <c r="C97" t="s">
        <v>450</v>
      </c>
      <c r="D97" s="9" t="s">
        <v>565</v>
      </c>
      <c r="E97">
        <f t="shared" ca="1" si="3"/>
        <v>0</v>
      </c>
    </row>
    <row r="98" spans="1:5">
      <c r="A98" t="str">
        <f t="shared" si="4"/>
        <v>07</v>
      </c>
      <c r="B98">
        <f t="shared" si="5"/>
        <v>0</v>
      </c>
      <c r="C98" t="s">
        <v>450</v>
      </c>
      <c r="D98" s="9" t="s">
        <v>566</v>
      </c>
      <c r="E98">
        <f t="shared" ca="1" si="3"/>
        <v>0</v>
      </c>
    </row>
    <row r="99" spans="1:5">
      <c r="A99" t="str">
        <f t="shared" si="4"/>
        <v>08</v>
      </c>
      <c r="B99">
        <f t="shared" si="5"/>
        <v>0</v>
      </c>
      <c r="C99" t="s">
        <v>450</v>
      </c>
      <c r="D99" s="9" t="s">
        <v>567</v>
      </c>
      <c r="E99">
        <f t="shared" ca="1" si="3"/>
        <v>0</v>
      </c>
    </row>
    <row r="100" spans="1:5">
      <c r="A100" t="str">
        <f t="shared" si="4"/>
        <v>09</v>
      </c>
      <c r="B100">
        <f t="shared" si="5"/>
        <v>0</v>
      </c>
      <c r="C100" t="s">
        <v>450</v>
      </c>
      <c r="D100" s="9" t="s">
        <v>568</v>
      </c>
      <c r="E100">
        <f t="shared" ca="1" si="3"/>
        <v>0</v>
      </c>
    </row>
    <row r="101" spans="1:5">
      <c r="A101" t="str">
        <f t="shared" si="4"/>
        <v>10</v>
      </c>
      <c r="B101">
        <f t="shared" si="5"/>
        <v>0</v>
      </c>
      <c r="C101" t="s">
        <v>450</v>
      </c>
      <c r="D101" s="9" t="s">
        <v>569</v>
      </c>
      <c r="E101">
        <f t="shared" ca="1" si="3"/>
        <v>0</v>
      </c>
    </row>
    <row r="102" spans="1:5">
      <c r="A102" t="str">
        <f t="shared" si="4"/>
        <v>11</v>
      </c>
      <c r="B102">
        <f t="shared" si="5"/>
        <v>0</v>
      </c>
      <c r="C102" t="s">
        <v>450</v>
      </c>
      <c r="D102" s="9" t="s">
        <v>570</v>
      </c>
      <c r="E102">
        <f t="shared" ca="1" si="3"/>
        <v>0</v>
      </c>
    </row>
    <row r="103" spans="1:5">
      <c r="A103" t="str">
        <f t="shared" si="4"/>
        <v>12</v>
      </c>
      <c r="B103">
        <f t="shared" si="5"/>
        <v>0</v>
      </c>
      <c r="C103" t="s">
        <v>450</v>
      </c>
      <c r="D103" s="9" t="s">
        <v>571</v>
      </c>
      <c r="E103">
        <f t="shared" ca="1" si="3"/>
        <v>0</v>
      </c>
    </row>
    <row r="104" spans="1:5">
      <c r="A104" t="str">
        <f t="shared" si="4"/>
        <v>13</v>
      </c>
      <c r="B104">
        <f t="shared" si="5"/>
        <v>0</v>
      </c>
      <c r="C104" t="s">
        <v>450</v>
      </c>
      <c r="D104" s="9" t="s">
        <v>572</v>
      </c>
      <c r="E104">
        <f t="shared" ca="1" si="3"/>
        <v>0</v>
      </c>
    </row>
    <row r="105" spans="1:5">
      <c r="A105" t="str">
        <f t="shared" si="4"/>
        <v>100</v>
      </c>
      <c r="B105">
        <f t="shared" si="5"/>
        <v>0</v>
      </c>
      <c r="C105" t="s">
        <v>450</v>
      </c>
      <c r="D105" s="9" t="s">
        <v>573</v>
      </c>
      <c r="E105">
        <f t="shared" ca="1" si="3"/>
        <v>0</v>
      </c>
    </row>
    <row r="106" spans="1:5">
      <c r="A106" t="str">
        <f t="shared" si="4"/>
        <v>01</v>
      </c>
      <c r="B106">
        <f t="shared" si="5"/>
        <v>0</v>
      </c>
      <c r="C106" t="s">
        <v>317</v>
      </c>
      <c r="D106" s="9" t="s">
        <v>574</v>
      </c>
      <c r="E106">
        <f t="shared" ca="1" si="3"/>
        <v>0</v>
      </c>
    </row>
    <row r="107" spans="1:5">
      <c r="A107" t="str">
        <f t="shared" si="4"/>
        <v>02</v>
      </c>
      <c r="B107">
        <f t="shared" si="5"/>
        <v>0</v>
      </c>
      <c r="C107" t="s">
        <v>317</v>
      </c>
      <c r="D107" s="9" t="s">
        <v>575</v>
      </c>
      <c r="E107">
        <f t="shared" ca="1" si="3"/>
        <v>0</v>
      </c>
    </row>
    <row r="108" spans="1:5">
      <c r="A108" t="str">
        <f t="shared" si="4"/>
        <v>03</v>
      </c>
      <c r="B108">
        <f t="shared" si="5"/>
        <v>0</v>
      </c>
      <c r="C108" t="s">
        <v>317</v>
      </c>
      <c r="D108" s="9" t="s">
        <v>576</v>
      </c>
      <c r="E108">
        <f t="shared" ca="1" si="3"/>
        <v>0</v>
      </c>
    </row>
    <row r="109" spans="1:5">
      <c r="A109" t="str">
        <f t="shared" si="4"/>
        <v>04</v>
      </c>
      <c r="B109">
        <f t="shared" si="5"/>
        <v>0</v>
      </c>
      <c r="C109" t="s">
        <v>317</v>
      </c>
      <c r="D109" s="9" t="s">
        <v>577</v>
      </c>
      <c r="E109">
        <f t="shared" ca="1" si="3"/>
        <v>0</v>
      </c>
    </row>
    <row r="110" spans="1:5">
      <c r="A110" t="str">
        <f t="shared" si="4"/>
        <v>05</v>
      </c>
      <c r="B110">
        <f t="shared" si="5"/>
        <v>0</v>
      </c>
      <c r="C110" t="s">
        <v>317</v>
      </c>
      <c r="D110" s="9" t="s">
        <v>578</v>
      </c>
      <c r="E110">
        <f t="shared" ca="1" si="3"/>
        <v>0</v>
      </c>
    </row>
    <row r="111" spans="1:5">
      <c r="A111" t="str">
        <f t="shared" si="4"/>
        <v>06</v>
      </c>
      <c r="B111">
        <f t="shared" si="5"/>
        <v>0</v>
      </c>
      <c r="C111" t="s">
        <v>317</v>
      </c>
      <c r="D111" s="9" t="s">
        <v>579</v>
      </c>
      <c r="E111">
        <f t="shared" ca="1" si="3"/>
        <v>0</v>
      </c>
    </row>
    <row r="112" spans="1:5">
      <c r="A112" t="str">
        <f t="shared" si="4"/>
        <v>07</v>
      </c>
      <c r="B112">
        <f t="shared" si="5"/>
        <v>0</v>
      </c>
      <c r="C112" t="s">
        <v>317</v>
      </c>
      <c r="D112" s="9" t="s">
        <v>580</v>
      </c>
      <c r="E112">
        <f t="shared" ca="1" si="3"/>
        <v>0</v>
      </c>
    </row>
    <row r="113" spans="1:5">
      <c r="A113" t="str">
        <f t="shared" si="4"/>
        <v>08</v>
      </c>
      <c r="B113">
        <f t="shared" si="5"/>
        <v>0</v>
      </c>
      <c r="C113" t="s">
        <v>317</v>
      </c>
      <c r="D113" s="9" t="s">
        <v>581</v>
      </c>
      <c r="E113">
        <f t="shared" ca="1" si="3"/>
        <v>0</v>
      </c>
    </row>
    <row r="114" spans="1:5">
      <c r="A114" t="str">
        <f t="shared" si="4"/>
        <v>09</v>
      </c>
      <c r="B114">
        <f t="shared" si="5"/>
        <v>0</v>
      </c>
      <c r="C114" t="s">
        <v>317</v>
      </c>
      <c r="D114" s="9" t="s">
        <v>582</v>
      </c>
      <c r="E114">
        <f t="shared" ca="1" si="3"/>
        <v>0</v>
      </c>
    </row>
    <row r="115" spans="1:5">
      <c r="A115" t="str">
        <f t="shared" si="4"/>
        <v>10</v>
      </c>
      <c r="B115">
        <f t="shared" si="5"/>
        <v>0</v>
      </c>
      <c r="C115" t="s">
        <v>317</v>
      </c>
      <c r="D115" s="9" t="s">
        <v>583</v>
      </c>
      <c r="E115">
        <f t="shared" ca="1" si="3"/>
        <v>0</v>
      </c>
    </row>
    <row r="116" spans="1:5">
      <c r="A116" t="str">
        <f t="shared" si="4"/>
        <v>11</v>
      </c>
      <c r="B116">
        <f t="shared" si="5"/>
        <v>0</v>
      </c>
      <c r="C116" t="s">
        <v>317</v>
      </c>
      <c r="D116" s="9" t="s">
        <v>584</v>
      </c>
      <c r="E116">
        <f t="shared" ca="1" si="3"/>
        <v>0</v>
      </c>
    </row>
    <row r="117" spans="1:5">
      <c r="A117" t="str">
        <f t="shared" si="4"/>
        <v>12</v>
      </c>
      <c r="B117">
        <f t="shared" si="5"/>
        <v>0</v>
      </c>
      <c r="C117" t="s">
        <v>317</v>
      </c>
      <c r="D117" s="9" t="s">
        <v>585</v>
      </c>
      <c r="E117">
        <f t="shared" ca="1" si="3"/>
        <v>0</v>
      </c>
    </row>
    <row r="118" spans="1:5">
      <c r="A118" t="str">
        <f t="shared" si="4"/>
        <v>13</v>
      </c>
      <c r="B118">
        <f t="shared" si="5"/>
        <v>0</v>
      </c>
      <c r="C118" t="s">
        <v>317</v>
      </c>
      <c r="D118" s="9" t="s">
        <v>586</v>
      </c>
      <c r="E118">
        <f t="shared" ca="1" si="3"/>
        <v>0</v>
      </c>
    </row>
    <row r="119" spans="1:5">
      <c r="A119" t="str">
        <f t="shared" si="4"/>
        <v>100</v>
      </c>
      <c r="B119">
        <f t="shared" si="5"/>
        <v>0</v>
      </c>
      <c r="C119" t="s">
        <v>317</v>
      </c>
      <c r="D119" s="9" t="s">
        <v>587</v>
      </c>
      <c r="E119">
        <f t="shared" ca="1" si="3"/>
        <v>0</v>
      </c>
    </row>
    <row r="120" spans="1:5">
      <c r="A120" t="str">
        <f t="shared" si="4"/>
        <v>01</v>
      </c>
      <c r="B120">
        <f t="shared" si="5"/>
        <v>0</v>
      </c>
      <c r="C120" t="s">
        <v>318</v>
      </c>
      <c r="D120" s="9" t="s">
        <v>588</v>
      </c>
      <c r="E120">
        <f t="shared" ca="1" si="3"/>
        <v>0</v>
      </c>
    </row>
    <row r="121" spans="1:5">
      <c r="A121" t="str">
        <f t="shared" si="4"/>
        <v>02</v>
      </c>
      <c r="B121">
        <f t="shared" si="5"/>
        <v>0</v>
      </c>
      <c r="C121" t="s">
        <v>318</v>
      </c>
      <c r="D121" s="9" t="s">
        <v>589</v>
      </c>
      <c r="E121">
        <f t="shared" ca="1" si="3"/>
        <v>0</v>
      </c>
    </row>
    <row r="122" spans="1:5">
      <c r="A122" t="str">
        <f t="shared" si="4"/>
        <v>03</v>
      </c>
      <c r="B122">
        <f t="shared" si="5"/>
        <v>0</v>
      </c>
      <c r="C122" t="s">
        <v>318</v>
      </c>
      <c r="D122" s="9" t="s">
        <v>590</v>
      </c>
      <c r="E122">
        <f t="shared" ca="1" si="3"/>
        <v>0</v>
      </c>
    </row>
    <row r="123" spans="1:5">
      <c r="A123" t="str">
        <f t="shared" si="4"/>
        <v>04</v>
      </c>
      <c r="B123">
        <f t="shared" si="5"/>
        <v>0</v>
      </c>
      <c r="C123" t="s">
        <v>318</v>
      </c>
      <c r="D123" s="9" t="s">
        <v>591</v>
      </c>
      <c r="E123">
        <f t="shared" ca="1" si="3"/>
        <v>0</v>
      </c>
    </row>
    <row r="124" spans="1:5">
      <c r="A124" t="str">
        <f t="shared" si="4"/>
        <v>05</v>
      </c>
      <c r="B124">
        <f t="shared" si="5"/>
        <v>0</v>
      </c>
      <c r="C124" t="s">
        <v>318</v>
      </c>
      <c r="D124" s="9" t="s">
        <v>592</v>
      </c>
      <c r="E124">
        <f t="shared" ca="1" si="3"/>
        <v>0</v>
      </c>
    </row>
    <row r="125" spans="1:5">
      <c r="A125" t="str">
        <f t="shared" si="4"/>
        <v>06</v>
      </c>
      <c r="B125">
        <f t="shared" si="5"/>
        <v>0</v>
      </c>
      <c r="C125" t="s">
        <v>318</v>
      </c>
      <c r="D125" s="9" t="s">
        <v>593</v>
      </c>
      <c r="E125">
        <f t="shared" ca="1" si="3"/>
        <v>0</v>
      </c>
    </row>
    <row r="126" spans="1:5">
      <c r="A126" t="str">
        <f t="shared" si="4"/>
        <v>07</v>
      </c>
      <c r="B126">
        <f t="shared" si="5"/>
        <v>0</v>
      </c>
      <c r="C126" t="s">
        <v>318</v>
      </c>
      <c r="D126" s="9" t="s">
        <v>594</v>
      </c>
      <c r="E126">
        <f t="shared" ca="1" si="3"/>
        <v>0</v>
      </c>
    </row>
    <row r="127" spans="1:5">
      <c r="A127" t="str">
        <f t="shared" si="4"/>
        <v>08</v>
      </c>
      <c r="B127">
        <f t="shared" si="5"/>
        <v>0</v>
      </c>
      <c r="C127" t="s">
        <v>318</v>
      </c>
      <c r="D127" s="9" t="s">
        <v>595</v>
      </c>
      <c r="E127">
        <f t="shared" ca="1" si="3"/>
        <v>0</v>
      </c>
    </row>
    <row r="128" spans="1:5">
      <c r="A128" t="str">
        <f t="shared" si="4"/>
        <v>09</v>
      </c>
      <c r="B128">
        <f t="shared" si="5"/>
        <v>0</v>
      </c>
      <c r="C128" t="s">
        <v>318</v>
      </c>
      <c r="D128" s="9" t="s">
        <v>596</v>
      </c>
      <c r="E128">
        <f t="shared" ca="1" si="3"/>
        <v>0</v>
      </c>
    </row>
    <row r="129" spans="1:5">
      <c r="A129" t="str">
        <f t="shared" si="4"/>
        <v>10</v>
      </c>
      <c r="B129">
        <f t="shared" si="5"/>
        <v>0</v>
      </c>
      <c r="C129" t="s">
        <v>318</v>
      </c>
      <c r="D129" s="9" t="s">
        <v>597</v>
      </c>
      <c r="E129">
        <f t="shared" ca="1" si="3"/>
        <v>0</v>
      </c>
    </row>
    <row r="130" spans="1:5">
      <c r="A130" t="str">
        <f t="shared" si="4"/>
        <v>11</v>
      </c>
      <c r="B130">
        <f t="shared" si="5"/>
        <v>0</v>
      </c>
      <c r="C130" t="s">
        <v>318</v>
      </c>
      <c r="D130" s="9" t="s">
        <v>598</v>
      </c>
      <c r="E130">
        <f t="shared" ca="1" si="3"/>
        <v>0</v>
      </c>
    </row>
    <row r="131" spans="1:5">
      <c r="A131" t="str">
        <f t="shared" si="4"/>
        <v>12</v>
      </c>
      <c r="B131">
        <f t="shared" si="5"/>
        <v>0</v>
      </c>
      <c r="C131" t="s">
        <v>318</v>
      </c>
      <c r="D131" s="9" t="s">
        <v>599</v>
      </c>
      <c r="E131">
        <f t="shared" ca="1" si="3"/>
        <v>0</v>
      </c>
    </row>
    <row r="132" spans="1:5">
      <c r="A132" t="str">
        <f t="shared" si="4"/>
        <v>13</v>
      </c>
      <c r="B132">
        <f t="shared" si="5"/>
        <v>0</v>
      </c>
      <c r="C132" t="s">
        <v>318</v>
      </c>
      <c r="D132" s="9" t="s">
        <v>600</v>
      </c>
      <c r="E132">
        <f t="shared" ca="1" si="3"/>
        <v>0</v>
      </c>
    </row>
    <row r="133" spans="1:5">
      <c r="A133" t="str">
        <f t="shared" si="4"/>
        <v>100</v>
      </c>
      <c r="B133">
        <f t="shared" si="5"/>
        <v>0</v>
      </c>
      <c r="C133" t="s">
        <v>318</v>
      </c>
      <c r="D133" s="9" t="s">
        <v>601</v>
      </c>
      <c r="E133">
        <f t="shared" ca="1" si="3"/>
        <v>0</v>
      </c>
    </row>
    <row r="134" spans="1:5">
      <c r="A134" t="str">
        <f t="shared" si="4"/>
        <v>01</v>
      </c>
      <c r="B134">
        <f t="shared" si="5"/>
        <v>0</v>
      </c>
      <c r="C134" t="s">
        <v>319</v>
      </c>
      <c r="D134" s="9" t="s">
        <v>602</v>
      </c>
      <c r="E134">
        <f t="shared" ca="1" si="3"/>
        <v>0</v>
      </c>
    </row>
    <row r="135" spans="1:5">
      <c r="A135" t="str">
        <f t="shared" si="4"/>
        <v>02</v>
      </c>
      <c r="B135">
        <f t="shared" si="5"/>
        <v>0</v>
      </c>
      <c r="C135" t="s">
        <v>319</v>
      </c>
      <c r="D135" s="9" t="s">
        <v>603</v>
      </c>
      <c r="E135">
        <f t="shared" ca="1" si="3"/>
        <v>0</v>
      </c>
    </row>
    <row r="136" spans="1:5">
      <c r="A136" t="str">
        <f t="shared" si="4"/>
        <v>03</v>
      </c>
      <c r="B136">
        <f t="shared" si="5"/>
        <v>0</v>
      </c>
      <c r="C136" t="s">
        <v>319</v>
      </c>
      <c r="D136" s="9" t="s">
        <v>604</v>
      </c>
      <c r="E136">
        <f t="shared" ref="E136:E199" ca="1" si="6">IFERROR(IF(B136=0,VLOOKUP(C136,INDIRECT($G$4&amp;$H$4),MATCH($A136,INDIRECT($G$4&amp;$I$4),0),0),VLOOKUP(C136,INDIRECT($G$5&amp;$H$5),MATCH($A136,INDIRECT($G$5&amp;$I$5),0),FALSE)),0)</f>
        <v>0</v>
      </c>
    </row>
    <row r="137" spans="1:5">
      <c r="A137" t="str">
        <f t="shared" ref="A137:A200" si="7">MID(D137,LEN(C137)+2,LEN(D137)-LEN(C137))</f>
        <v>04</v>
      </c>
      <c r="B137">
        <f t="shared" ref="B137:B200" si="8">IF(IFERROR(FIND("PU",D137,1),0)&lt;&gt;0,"PU",0)</f>
        <v>0</v>
      </c>
      <c r="C137" t="s">
        <v>319</v>
      </c>
      <c r="D137" s="9" t="s">
        <v>605</v>
      </c>
      <c r="E137">
        <f t="shared" ca="1" si="6"/>
        <v>0</v>
      </c>
    </row>
    <row r="138" spans="1:5">
      <c r="A138" t="str">
        <f t="shared" si="7"/>
        <v>05</v>
      </c>
      <c r="B138">
        <f t="shared" si="8"/>
        <v>0</v>
      </c>
      <c r="C138" t="s">
        <v>319</v>
      </c>
      <c r="D138" s="9" t="s">
        <v>606</v>
      </c>
      <c r="E138">
        <f t="shared" ca="1" si="6"/>
        <v>0</v>
      </c>
    </row>
    <row r="139" spans="1:5">
      <c r="A139" t="str">
        <f t="shared" si="7"/>
        <v>06</v>
      </c>
      <c r="B139">
        <f t="shared" si="8"/>
        <v>0</v>
      </c>
      <c r="C139" t="s">
        <v>319</v>
      </c>
      <c r="D139" s="9" t="s">
        <v>607</v>
      </c>
      <c r="E139">
        <f t="shared" ca="1" si="6"/>
        <v>0</v>
      </c>
    </row>
    <row r="140" spans="1:5">
      <c r="A140" t="str">
        <f t="shared" si="7"/>
        <v>07</v>
      </c>
      <c r="B140">
        <f t="shared" si="8"/>
        <v>0</v>
      </c>
      <c r="C140" t="s">
        <v>319</v>
      </c>
      <c r="D140" s="9" t="s">
        <v>608</v>
      </c>
      <c r="E140">
        <f t="shared" ca="1" si="6"/>
        <v>0</v>
      </c>
    </row>
    <row r="141" spans="1:5">
      <c r="A141" t="str">
        <f t="shared" si="7"/>
        <v>08</v>
      </c>
      <c r="B141">
        <f t="shared" si="8"/>
        <v>0</v>
      </c>
      <c r="C141" t="s">
        <v>319</v>
      </c>
      <c r="D141" s="9" t="s">
        <v>609</v>
      </c>
      <c r="E141">
        <f t="shared" ca="1" si="6"/>
        <v>0</v>
      </c>
    </row>
    <row r="142" spans="1:5">
      <c r="A142" t="str">
        <f t="shared" si="7"/>
        <v>09</v>
      </c>
      <c r="B142">
        <f t="shared" si="8"/>
        <v>0</v>
      </c>
      <c r="C142" t="s">
        <v>319</v>
      </c>
      <c r="D142" s="9" t="s">
        <v>610</v>
      </c>
      <c r="E142">
        <f t="shared" ca="1" si="6"/>
        <v>0</v>
      </c>
    </row>
    <row r="143" spans="1:5">
      <c r="A143" t="str">
        <f t="shared" si="7"/>
        <v>10</v>
      </c>
      <c r="B143">
        <f t="shared" si="8"/>
        <v>0</v>
      </c>
      <c r="C143" t="s">
        <v>319</v>
      </c>
      <c r="D143" s="9" t="s">
        <v>611</v>
      </c>
      <c r="E143">
        <f t="shared" ca="1" si="6"/>
        <v>0</v>
      </c>
    </row>
    <row r="144" spans="1:5">
      <c r="A144" t="str">
        <f t="shared" si="7"/>
        <v>11</v>
      </c>
      <c r="B144">
        <f t="shared" si="8"/>
        <v>0</v>
      </c>
      <c r="C144" t="s">
        <v>319</v>
      </c>
      <c r="D144" s="9" t="s">
        <v>612</v>
      </c>
      <c r="E144">
        <f t="shared" ca="1" si="6"/>
        <v>0</v>
      </c>
    </row>
    <row r="145" spans="1:5">
      <c r="A145" t="str">
        <f t="shared" si="7"/>
        <v>12</v>
      </c>
      <c r="B145">
        <f t="shared" si="8"/>
        <v>0</v>
      </c>
      <c r="C145" t="s">
        <v>319</v>
      </c>
      <c r="D145" s="9" t="s">
        <v>613</v>
      </c>
      <c r="E145">
        <f t="shared" ca="1" si="6"/>
        <v>0</v>
      </c>
    </row>
    <row r="146" spans="1:5">
      <c r="A146" t="str">
        <f t="shared" si="7"/>
        <v>13</v>
      </c>
      <c r="B146">
        <f t="shared" si="8"/>
        <v>0</v>
      </c>
      <c r="C146" t="s">
        <v>319</v>
      </c>
      <c r="D146" s="9" t="s">
        <v>614</v>
      </c>
      <c r="E146">
        <f t="shared" ca="1" si="6"/>
        <v>0</v>
      </c>
    </row>
    <row r="147" spans="1:5">
      <c r="A147" t="str">
        <f t="shared" si="7"/>
        <v>100</v>
      </c>
      <c r="B147">
        <f t="shared" si="8"/>
        <v>0</v>
      </c>
      <c r="C147" t="s">
        <v>319</v>
      </c>
      <c r="D147" s="9" t="s">
        <v>615</v>
      </c>
      <c r="E147">
        <f t="shared" ca="1" si="6"/>
        <v>0</v>
      </c>
    </row>
    <row r="148" spans="1:5">
      <c r="A148" t="str">
        <f t="shared" si="7"/>
        <v>01</v>
      </c>
      <c r="B148">
        <f t="shared" si="8"/>
        <v>0</v>
      </c>
      <c r="C148" t="s">
        <v>320</v>
      </c>
      <c r="D148" s="9" t="s">
        <v>616</v>
      </c>
      <c r="E148">
        <f t="shared" ca="1" si="6"/>
        <v>0</v>
      </c>
    </row>
    <row r="149" spans="1:5">
      <c r="A149" t="str">
        <f t="shared" si="7"/>
        <v>02</v>
      </c>
      <c r="B149">
        <f t="shared" si="8"/>
        <v>0</v>
      </c>
      <c r="C149" t="s">
        <v>320</v>
      </c>
      <c r="D149" s="9" t="s">
        <v>617</v>
      </c>
      <c r="E149">
        <f t="shared" ca="1" si="6"/>
        <v>0</v>
      </c>
    </row>
    <row r="150" spans="1:5">
      <c r="A150" t="str">
        <f t="shared" si="7"/>
        <v>03</v>
      </c>
      <c r="B150">
        <f t="shared" si="8"/>
        <v>0</v>
      </c>
      <c r="C150" t="s">
        <v>320</v>
      </c>
      <c r="D150" s="9" t="s">
        <v>618</v>
      </c>
      <c r="E150">
        <f t="shared" ca="1" si="6"/>
        <v>0</v>
      </c>
    </row>
    <row r="151" spans="1:5">
      <c r="A151" t="str">
        <f t="shared" si="7"/>
        <v>04</v>
      </c>
      <c r="B151">
        <f t="shared" si="8"/>
        <v>0</v>
      </c>
      <c r="C151" t="s">
        <v>320</v>
      </c>
      <c r="D151" s="9" t="s">
        <v>619</v>
      </c>
      <c r="E151">
        <f t="shared" ca="1" si="6"/>
        <v>0</v>
      </c>
    </row>
    <row r="152" spans="1:5">
      <c r="A152" t="str">
        <f t="shared" si="7"/>
        <v>05</v>
      </c>
      <c r="B152">
        <f t="shared" si="8"/>
        <v>0</v>
      </c>
      <c r="C152" t="s">
        <v>320</v>
      </c>
      <c r="D152" s="9" t="s">
        <v>620</v>
      </c>
      <c r="E152">
        <f t="shared" ca="1" si="6"/>
        <v>0</v>
      </c>
    </row>
    <row r="153" spans="1:5">
      <c r="A153" t="str">
        <f t="shared" si="7"/>
        <v>06</v>
      </c>
      <c r="B153">
        <f t="shared" si="8"/>
        <v>0</v>
      </c>
      <c r="C153" t="s">
        <v>320</v>
      </c>
      <c r="D153" s="9" t="s">
        <v>621</v>
      </c>
      <c r="E153">
        <f t="shared" ca="1" si="6"/>
        <v>0</v>
      </c>
    </row>
    <row r="154" spans="1:5">
      <c r="A154" t="str">
        <f t="shared" si="7"/>
        <v>07</v>
      </c>
      <c r="B154">
        <f t="shared" si="8"/>
        <v>0</v>
      </c>
      <c r="C154" t="s">
        <v>320</v>
      </c>
      <c r="D154" s="9" t="s">
        <v>622</v>
      </c>
      <c r="E154">
        <f t="shared" ca="1" si="6"/>
        <v>0</v>
      </c>
    </row>
    <row r="155" spans="1:5">
      <c r="A155" t="str">
        <f t="shared" si="7"/>
        <v>08</v>
      </c>
      <c r="B155">
        <f t="shared" si="8"/>
        <v>0</v>
      </c>
      <c r="C155" t="s">
        <v>320</v>
      </c>
      <c r="D155" s="9" t="s">
        <v>623</v>
      </c>
      <c r="E155">
        <f t="shared" ca="1" si="6"/>
        <v>0</v>
      </c>
    </row>
    <row r="156" spans="1:5">
      <c r="A156" t="str">
        <f t="shared" si="7"/>
        <v>09</v>
      </c>
      <c r="B156">
        <f t="shared" si="8"/>
        <v>0</v>
      </c>
      <c r="C156" t="s">
        <v>320</v>
      </c>
      <c r="D156" s="9" t="s">
        <v>624</v>
      </c>
      <c r="E156">
        <f t="shared" ca="1" si="6"/>
        <v>0</v>
      </c>
    </row>
    <row r="157" spans="1:5">
      <c r="A157" t="str">
        <f t="shared" si="7"/>
        <v>10</v>
      </c>
      <c r="B157">
        <f t="shared" si="8"/>
        <v>0</v>
      </c>
      <c r="C157" t="s">
        <v>320</v>
      </c>
      <c r="D157" s="9" t="s">
        <v>625</v>
      </c>
      <c r="E157">
        <f t="shared" ca="1" si="6"/>
        <v>0</v>
      </c>
    </row>
    <row r="158" spans="1:5">
      <c r="A158" t="str">
        <f t="shared" si="7"/>
        <v>11</v>
      </c>
      <c r="B158">
        <f t="shared" si="8"/>
        <v>0</v>
      </c>
      <c r="C158" t="s">
        <v>320</v>
      </c>
      <c r="D158" s="9" t="s">
        <v>626</v>
      </c>
      <c r="E158">
        <f t="shared" ca="1" si="6"/>
        <v>0</v>
      </c>
    </row>
    <row r="159" spans="1:5">
      <c r="A159" t="str">
        <f t="shared" si="7"/>
        <v>12</v>
      </c>
      <c r="B159">
        <f t="shared" si="8"/>
        <v>0</v>
      </c>
      <c r="C159" t="s">
        <v>320</v>
      </c>
      <c r="D159" s="9" t="s">
        <v>627</v>
      </c>
      <c r="E159">
        <f t="shared" ca="1" si="6"/>
        <v>0</v>
      </c>
    </row>
    <row r="160" spans="1:5">
      <c r="A160" t="str">
        <f t="shared" si="7"/>
        <v>13</v>
      </c>
      <c r="B160">
        <f t="shared" si="8"/>
        <v>0</v>
      </c>
      <c r="C160" t="s">
        <v>320</v>
      </c>
      <c r="D160" s="9" t="s">
        <v>628</v>
      </c>
      <c r="E160">
        <f t="shared" ca="1" si="6"/>
        <v>0</v>
      </c>
    </row>
    <row r="161" spans="1:5">
      <c r="A161" t="str">
        <f t="shared" si="7"/>
        <v>100</v>
      </c>
      <c r="B161">
        <f t="shared" si="8"/>
        <v>0</v>
      </c>
      <c r="C161" t="s">
        <v>320</v>
      </c>
      <c r="D161" s="9" t="s">
        <v>629</v>
      </c>
      <c r="E161">
        <f t="shared" ca="1" si="6"/>
        <v>0</v>
      </c>
    </row>
    <row r="162" spans="1:5">
      <c r="A162" t="str">
        <f t="shared" si="7"/>
        <v>01</v>
      </c>
      <c r="B162">
        <f t="shared" si="8"/>
        <v>0</v>
      </c>
      <c r="C162" t="s">
        <v>321</v>
      </c>
      <c r="D162" s="9" t="s">
        <v>630</v>
      </c>
      <c r="E162">
        <f t="shared" ca="1" si="6"/>
        <v>0</v>
      </c>
    </row>
    <row r="163" spans="1:5">
      <c r="A163" t="str">
        <f t="shared" si="7"/>
        <v>02</v>
      </c>
      <c r="B163">
        <f t="shared" si="8"/>
        <v>0</v>
      </c>
      <c r="C163" t="s">
        <v>321</v>
      </c>
      <c r="D163" s="9" t="s">
        <v>631</v>
      </c>
      <c r="E163">
        <f t="shared" ca="1" si="6"/>
        <v>0</v>
      </c>
    </row>
    <row r="164" spans="1:5">
      <c r="A164" t="str">
        <f t="shared" si="7"/>
        <v>03</v>
      </c>
      <c r="B164">
        <f t="shared" si="8"/>
        <v>0</v>
      </c>
      <c r="C164" t="s">
        <v>321</v>
      </c>
      <c r="D164" s="9" t="s">
        <v>632</v>
      </c>
      <c r="E164">
        <f t="shared" ca="1" si="6"/>
        <v>0</v>
      </c>
    </row>
    <row r="165" spans="1:5">
      <c r="A165" t="str">
        <f t="shared" si="7"/>
        <v>04</v>
      </c>
      <c r="B165">
        <f t="shared" si="8"/>
        <v>0</v>
      </c>
      <c r="C165" t="s">
        <v>321</v>
      </c>
      <c r="D165" s="9" t="s">
        <v>633</v>
      </c>
      <c r="E165">
        <f t="shared" ca="1" si="6"/>
        <v>0</v>
      </c>
    </row>
    <row r="166" spans="1:5">
      <c r="A166" t="str">
        <f t="shared" si="7"/>
        <v>05</v>
      </c>
      <c r="B166">
        <f t="shared" si="8"/>
        <v>0</v>
      </c>
      <c r="C166" t="s">
        <v>321</v>
      </c>
      <c r="D166" s="9" t="s">
        <v>634</v>
      </c>
      <c r="E166">
        <f t="shared" ca="1" si="6"/>
        <v>0</v>
      </c>
    </row>
    <row r="167" spans="1:5">
      <c r="A167" t="str">
        <f t="shared" si="7"/>
        <v>06</v>
      </c>
      <c r="B167">
        <f t="shared" si="8"/>
        <v>0</v>
      </c>
      <c r="C167" t="s">
        <v>321</v>
      </c>
      <c r="D167" s="9" t="s">
        <v>635</v>
      </c>
      <c r="E167">
        <f t="shared" ca="1" si="6"/>
        <v>0</v>
      </c>
    </row>
    <row r="168" spans="1:5">
      <c r="A168" t="str">
        <f t="shared" si="7"/>
        <v>07</v>
      </c>
      <c r="B168">
        <f t="shared" si="8"/>
        <v>0</v>
      </c>
      <c r="C168" t="s">
        <v>321</v>
      </c>
      <c r="D168" s="9" t="s">
        <v>636</v>
      </c>
      <c r="E168">
        <f t="shared" ca="1" si="6"/>
        <v>0</v>
      </c>
    </row>
    <row r="169" spans="1:5">
      <c r="A169" t="str">
        <f t="shared" si="7"/>
        <v>08</v>
      </c>
      <c r="B169">
        <f t="shared" si="8"/>
        <v>0</v>
      </c>
      <c r="C169" t="s">
        <v>321</v>
      </c>
      <c r="D169" s="9" t="s">
        <v>637</v>
      </c>
      <c r="E169">
        <f t="shared" ca="1" si="6"/>
        <v>0</v>
      </c>
    </row>
    <row r="170" spans="1:5">
      <c r="A170" t="str">
        <f t="shared" si="7"/>
        <v>09</v>
      </c>
      <c r="B170">
        <f t="shared" si="8"/>
        <v>0</v>
      </c>
      <c r="C170" t="s">
        <v>321</v>
      </c>
      <c r="D170" s="9" t="s">
        <v>638</v>
      </c>
      <c r="E170">
        <f t="shared" ca="1" si="6"/>
        <v>0</v>
      </c>
    </row>
    <row r="171" spans="1:5">
      <c r="A171" t="str">
        <f t="shared" si="7"/>
        <v>10</v>
      </c>
      <c r="B171">
        <f t="shared" si="8"/>
        <v>0</v>
      </c>
      <c r="C171" t="s">
        <v>321</v>
      </c>
      <c r="D171" s="9" t="s">
        <v>639</v>
      </c>
      <c r="E171">
        <f t="shared" ca="1" si="6"/>
        <v>0</v>
      </c>
    </row>
    <row r="172" spans="1:5">
      <c r="A172" t="str">
        <f t="shared" si="7"/>
        <v>11</v>
      </c>
      <c r="B172">
        <f t="shared" si="8"/>
        <v>0</v>
      </c>
      <c r="C172" t="s">
        <v>321</v>
      </c>
      <c r="D172" s="9" t="s">
        <v>640</v>
      </c>
      <c r="E172">
        <f t="shared" ca="1" si="6"/>
        <v>0</v>
      </c>
    </row>
    <row r="173" spans="1:5">
      <c r="A173" t="str">
        <f t="shared" si="7"/>
        <v>12</v>
      </c>
      <c r="B173">
        <f t="shared" si="8"/>
        <v>0</v>
      </c>
      <c r="C173" t="s">
        <v>321</v>
      </c>
      <c r="D173" s="9" t="s">
        <v>641</v>
      </c>
      <c r="E173">
        <f t="shared" ca="1" si="6"/>
        <v>0</v>
      </c>
    </row>
    <row r="174" spans="1:5">
      <c r="A174" t="str">
        <f t="shared" si="7"/>
        <v>13</v>
      </c>
      <c r="B174">
        <f t="shared" si="8"/>
        <v>0</v>
      </c>
      <c r="C174" t="s">
        <v>321</v>
      </c>
      <c r="D174" s="9" t="s">
        <v>642</v>
      </c>
      <c r="E174">
        <f t="shared" ca="1" si="6"/>
        <v>0</v>
      </c>
    </row>
    <row r="175" spans="1:5">
      <c r="A175" t="str">
        <f t="shared" si="7"/>
        <v>100</v>
      </c>
      <c r="B175">
        <f t="shared" si="8"/>
        <v>0</v>
      </c>
      <c r="C175" t="s">
        <v>321</v>
      </c>
      <c r="D175" s="9" t="s">
        <v>643</v>
      </c>
      <c r="E175">
        <f t="shared" ca="1" si="6"/>
        <v>0</v>
      </c>
    </row>
    <row r="176" spans="1:5">
      <c r="A176" t="str">
        <f t="shared" si="7"/>
        <v>01</v>
      </c>
      <c r="B176">
        <f t="shared" si="8"/>
        <v>0</v>
      </c>
      <c r="C176" t="s">
        <v>322</v>
      </c>
      <c r="D176" s="9" t="s">
        <v>644</v>
      </c>
      <c r="E176">
        <f t="shared" ca="1" si="6"/>
        <v>0</v>
      </c>
    </row>
    <row r="177" spans="1:5">
      <c r="A177" t="str">
        <f t="shared" si="7"/>
        <v>02</v>
      </c>
      <c r="B177">
        <f t="shared" si="8"/>
        <v>0</v>
      </c>
      <c r="C177" t="s">
        <v>322</v>
      </c>
      <c r="D177" s="9" t="s">
        <v>645</v>
      </c>
      <c r="E177">
        <f t="shared" ca="1" si="6"/>
        <v>0</v>
      </c>
    </row>
    <row r="178" spans="1:5">
      <c r="A178" t="str">
        <f t="shared" si="7"/>
        <v>03</v>
      </c>
      <c r="B178">
        <f t="shared" si="8"/>
        <v>0</v>
      </c>
      <c r="C178" t="s">
        <v>322</v>
      </c>
      <c r="D178" s="9" t="s">
        <v>646</v>
      </c>
      <c r="E178">
        <f t="shared" ca="1" si="6"/>
        <v>0</v>
      </c>
    </row>
    <row r="179" spans="1:5">
      <c r="A179" t="str">
        <f t="shared" si="7"/>
        <v>04</v>
      </c>
      <c r="B179">
        <f t="shared" si="8"/>
        <v>0</v>
      </c>
      <c r="C179" t="s">
        <v>322</v>
      </c>
      <c r="D179" s="9" t="s">
        <v>647</v>
      </c>
      <c r="E179">
        <f t="shared" ca="1" si="6"/>
        <v>0</v>
      </c>
    </row>
    <row r="180" spans="1:5">
      <c r="A180" t="str">
        <f t="shared" si="7"/>
        <v>05</v>
      </c>
      <c r="B180">
        <f t="shared" si="8"/>
        <v>0</v>
      </c>
      <c r="C180" t="s">
        <v>322</v>
      </c>
      <c r="D180" s="9" t="s">
        <v>648</v>
      </c>
      <c r="E180">
        <f t="shared" ca="1" si="6"/>
        <v>0</v>
      </c>
    </row>
    <row r="181" spans="1:5">
      <c r="A181" t="str">
        <f t="shared" si="7"/>
        <v>06</v>
      </c>
      <c r="B181">
        <f t="shared" si="8"/>
        <v>0</v>
      </c>
      <c r="C181" t="s">
        <v>322</v>
      </c>
      <c r="D181" s="9" t="s">
        <v>649</v>
      </c>
      <c r="E181">
        <f t="shared" ca="1" si="6"/>
        <v>0</v>
      </c>
    </row>
    <row r="182" spans="1:5">
      <c r="A182" t="str">
        <f t="shared" si="7"/>
        <v>07</v>
      </c>
      <c r="B182">
        <f t="shared" si="8"/>
        <v>0</v>
      </c>
      <c r="C182" t="s">
        <v>322</v>
      </c>
      <c r="D182" s="9" t="s">
        <v>650</v>
      </c>
      <c r="E182">
        <f t="shared" ca="1" si="6"/>
        <v>0</v>
      </c>
    </row>
    <row r="183" spans="1:5">
      <c r="A183" t="str">
        <f t="shared" si="7"/>
        <v>08</v>
      </c>
      <c r="B183">
        <f t="shared" si="8"/>
        <v>0</v>
      </c>
      <c r="C183" t="s">
        <v>322</v>
      </c>
      <c r="D183" s="9" t="s">
        <v>651</v>
      </c>
      <c r="E183">
        <f t="shared" ca="1" si="6"/>
        <v>0</v>
      </c>
    </row>
    <row r="184" spans="1:5">
      <c r="A184" t="str">
        <f t="shared" si="7"/>
        <v>09</v>
      </c>
      <c r="B184">
        <f t="shared" si="8"/>
        <v>0</v>
      </c>
      <c r="C184" t="s">
        <v>322</v>
      </c>
      <c r="D184" s="9" t="s">
        <v>652</v>
      </c>
      <c r="E184">
        <f t="shared" ca="1" si="6"/>
        <v>0</v>
      </c>
    </row>
    <row r="185" spans="1:5">
      <c r="A185" t="str">
        <f t="shared" si="7"/>
        <v>10</v>
      </c>
      <c r="B185">
        <f t="shared" si="8"/>
        <v>0</v>
      </c>
      <c r="C185" t="s">
        <v>322</v>
      </c>
      <c r="D185" s="9" t="s">
        <v>653</v>
      </c>
      <c r="E185">
        <f t="shared" ca="1" si="6"/>
        <v>0</v>
      </c>
    </row>
    <row r="186" spans="1:5">
      <c r="A186" t="str">
        <f t="shared" si="7"/>
        <v>11</v>
      </c>
      <c r="B186">
        <f t="shared" si="8"/>
        <v>0</v>
      </c>
      <c r="C186" t="s">
        <v>322</v>
      </c>
      <c r="D186" s="9" t="s">
        <v>654</v>
      </c>
      <c r="E186">
        <f t="shared" ca="1" si="6"/>
        <v>0</v>
      </c>
    </row>
    <row r="187" spans="1:5">
      <c r="A187" t="str">
        <f t="shared" si="7"/>
        <v>12</v>
      </c>
      <c r="B187">
        <f t="shared" si="8"/>
        <v>0</v>
      </c>
      <c r="C187" t="s">
        <v>322</v>
      </c>
      <c r="D187" s="9" t="s">
        <v>655</v>
      </c>
      <c r="E187">
        <f t="shared" ca="1" si="6"/>
        <v>0</v>
      </c>
    </row>
    <row r="188" spans="1:5">
      <c r="A188" t="str">
        <f t="shared" si="7"/>
        <v>13</v>
      </c>
      <c r="B188">
        <f t="shared" si="8"/>
        <v>0</v>
      </c>
      <c r="C188" t="s">
        <v>322</v>
      </c>
      <c r="D188" s="9" t="s">
        <v>656</v>
      </c>
      <c r="E188">
        <f t="shared" ca="1" si="6"/>
        <v>0</v>
      </c>
    </row>
    <row r="189" spans="1:5">
      <c r="A189" t="str">
        <f t="shared" si="7"/>
        <v>100</v>
      </c>
      <c r="B189">
        <f t="shared" si="8"/>
        <v>0</v>
      </c>
      <c r="C189" t="s">
        <v>322</v>
      </c>
      <c r="D189" s="9" t="s">
        <v>657</v>
      </c>
      <c r="E189">
        <f t="shared" ca="1" si="6"/>
        <v>0</v>
      </c>
    </row>
    <row r="190" spans="1:5">
      <c r="A190" t="str">
        <f t="shared" si="7"/>
        <v>01</v>
      </c>
      <c r="B190">
        <f t="shared" si="8"/>
        <v>0</v>
      </c>
      <c r="C190" t="s">
        <v>323</v>
      </c>
      <c r="D190" s="9" t="s">
        <v>658</v>
      </c>
      <c r="E190">
        <f t="shared" ca="1" si="6"/>
        <v>0</v>
      </c>
    </row>
    <row r="191" spans="1:5">
      <c r="A191" t="str">
        <f t="shared" si="7"/>
        <v>02</v>
      </c>
      <c r="B191">
        <f t="shared" si="8"/>
        <v>0</v>
      </c>
      <c r="C191" t="s">
        <v>323</v>
      </c>
      <c r="D191" s="9" t="s">
        <v>659</v>
      </c>
      <c r="E191">
        <f t="shared" ca="1" si="6"/>
        <v>0</v>
      </c>
    </row>
    <row r="192" spans="1:5">
      <c r="A192" t="str">
        <f t="shared" si="7"/>
        <v>03</v>
      </c>
      <c r="B192">
        <f t="shared" si="8"/>
        <v>0</v>
      </c>
      <c r="C192" t="s">
        <v>323</v>
      </c>
      <c r="D192" s="9" t="s">
        <v>660</v>
      </c>
      <c r="E192">
        <f t="shared" ca="1" si="6"/>
        <v>0</v>
      </c>
    </row>
    <row r="193" spans="1:5">
      <c r="A193" t="str">
        <f t="shared" si="7"/>
        <v>04</v>
      </c>
      <c r="B193">
        <f t="shared" si="8"/>
        <v>0</v>
      </c>
      <c r="C193" t="s">
        <v>323</v>
      </c>
      <c r="D193" s="9" t="s">
        <v>661</v>
      </c>
      <c r="E193">
        <f t="shared" ca="1" si="6"/>
        <v>0</v>
      </c>
    </row>
    <row r="194" spans="1:5">
      <c r="A194" t="str">
        <f t="shared" si="7"/>
        <v>05</v>
      </c>
      <c r="B194">
        <f t="shared" si="8"/>
        <v>0</v>
      </c>
      <c r="C194" t="s">
        <v>323</v>
      </c>
      <c r="D194" s="9" t="s">
        <v>662</v>
      </c>
      <c r="E194">
        <f t="shared" ca="1" si="6"/>
        <v>0</v>
      </c>
    </row>
    <row r="195" spans="1:5">
      <c r="A195" t="str">
        <f t="shared" si="7"/>
        <v>06</v>
      </c>
      <c r="B195">
        <f t="shared" si="8"/>
        <v>0</v>
      </c>
      <c r="C195" t="s">
        <v>323</v>
      </c>
      <c r="D195" s="9" t="s">
        <v>663</v>
      </c>
      <c r="E195">
        <f t="shared" ca="1" si="6"/>
        <v>0</v>
      </c>
    </row>
    <row r="196" spans="1:5">
      <c r="A196" t="str">
        <f t="shared" si="7"/>
        <v>07</v>
      </c>
      <c r="B196">
        <f t="shared" si="8"/>
        <v>0</v>
      </c>
      <c r="C196" t="s">
        <v>323</v>
      </c>
      <c r="D196" s="9" t="s">
        <v>664</v>
      </c>
      <c r="E196">
        <f t="shared" ca="1" si="6"/>
        <v>0</v>
      </c>
    </row>
    <row r="197" spans="1:5">
      <c r="A197" t="str">
        <f t="shared" si="7"/>
        <v>08</v>
      </c>
      <c r="B197">
        <f t="shared" si="8"/>
        <v>0</v>
      </c>
      <c r="C197" t="s">
        <v>323</v>
      </c>
      <c r="D197" s="9" t="s">
        <v>665</v>
      </c>
      <c r="E197">
        <f t="shared" ca="1" si="6"/>
        <v>0</v>
      </c>
    </row>
    <row r="198" spans="1:5">
      <c r="A198" t="str">
        <f t="shared" si="7"/>
        <v>09</v>
      </c>
      <c r="B198">
        <f t="shared" si="8"/>
        <v>0</v>
      </c>
      <c r="C198" t="s">
        <v>323</v>
      </c>
      <c r="D198" s="9" t="s">
        <v>666</v>
      </c>
      <c r="E198">
        <f t="shared" ca="1" si="6"/>
        <v>0</v>
      </c>
    </row>
    <row r="199" spans="1:5">
      <c r="A199" t="str">
        <f t="shared" si="7"/>
        <v>10</v>
      </c>
      <c r="B199">
        <f t="shared" si="8"/>
        <v>0</v>
      </c>
      <c r="C199" t="s">
        <v>323</v>
      </c>
      <c r="D199" s="9" t="s">
        <v>667</v>
      </c>
      <c r="E199">
        <f t="shared" ca="1" si="6"/>
        <v>0</v>
      </c>
    </row>
    <row r="200" spans="1:5">
      <c r="A200" t="str">
        <f t="shared" si="7"/>
        <v>11</v>
      </c>
      <c r="B200">
        <f t="shared" si="8"/>
        <v>0</v>
      </c>
      <c r="C200" t="s">
        <v>323</v>
      </c>
      <c r="D200" s="9" t="s">
        <v>668</v>
      </c>
      <c r="E200">
        <f t="shared" ref="E200:E263" ca="1" si="9">IFERROR(IF(B200=0,VLOOKUP(C200,INDIRECT($G$4&amp;$H$4),MATCH($A200,INDIRECT($G$4&amp;$I$4),0),0),VLOOKUP(C200,INDIRECT($G$5&amp;$H$5),MATCH($A200,INDIRECT($G$5&amp;$I$5),0),FALSE)),0)</f>
        <v>0</v>
      </c>
    </row>
    <row r="201" spans="1:5">
      <c r="A201" t="str">
        <f t="shared" ref="A201:A264" si="10">MID(D201,LEN(C201)+2,LEN(D201)-LEN(C201))</f>
        <v>12</v>
      </c>
      <c r="B201">
        <f t="shared" ref="B201:B264" si="11">IF(IFERROR(FIND("PU",D201,1),0)&lt;&gt;0,"PU",0)</f>
        <v>0</v>
      </c>
      <c r="C201" t="s">
        <v>323</v>
      </c>
      <c r="D201" s="9" t="s">
        <v>669</v>
      </c>
      <c r="E201">
        <f t="shared" ca="1" si="9"/>
        <v>0</v>
      </c>
    </row>
    <row r="202" spans="1:5">
      <c r="A202" t="str">
        <f t="shared" si="10"/>
        <v>13</v>
      </c>
      <c r="B202">
        <f t="shared" si="11"/>
        <v>0</v>
      </c>
      <c r="C202" t="s">
        <v>323</v>
      </c>
      <c r="D202" s="9" t="s">
        <v>670</v>
      </c>
      <c r="E202">
        <f t="shared" ca="1" si="9"/>
        <v>0</v>
      </c>
    </row>
    <row r="203" spans="1:5">
      <c r="A203" t="str">
        <f t="shared" si="10"/>
        <v>100</v>
      </c>
      <c r="B203">
        <f t="shared" si="11"/>
        <v>0</v>
      </c>
      <c r="C203" t="s">
        <v>323</v>
      </c>
      <c r="D203" s="9" t="s">
        <v>671</v>
      </c>
      <c r="E203">
        <f t="shared" ca="1" si="9"/>
        <v>0</v>
      </c>
    </row>
    <row r="204" spans="1:5">
      <c r="A204" t="str">
        <f t="shared" si="10"/>
        <v>01</v>
      </c>
      <c r="B204">
        <f t="shared" si="11"/>
        <v>0</v>
      </c>
      <c r="C204" t="s">
        <v>324</v>
      </c>
      <c r="D204" s="9" t="s">
        <v>672</v>
      </c>
      <c r="E204">
        <f t="shared" ca="1" si="9"/>
        <v>0</v>
      </c>
    </row>
    <row r="205" spans="1:5">
      <c r="A205" t="str">
        <f t="shared" si="10"/>
        <v>02</v>
      </c>
      <c r="B205">
        <f t="shared" si="11"/>
        <v>0</v>
      </c>
      <c r="C205" t="s">
        <v>324</v>
      </c>
      <c r="D205" s="9" t="s">
        <v>673</v>
      </c>
      <c r="E205">
        <f t="shared" ca="1" si="9"/>
        <v>0</v>
      </c>
    </row>
    <row r="206" spans="1:5">
      <c r="A206" t="str">
        <f t="shared" si="10"/>
        <v>03</v>
      </c>
      <c r="B206">
        <f t="shared" si="11"/>
        <v>0</v>
      </c>
      <c r="C206" t="s">
        <v>324</v>
      </c>
      <c r="D206" s="9" t="s">
        <v>674</v>
      </c>
      <c r="E206">
        <f t="shared" ca="1" si="9"/>
        <v>0</v>
      </c>
    </row>
    <row r="207" spans="1:5">
      <c r="A207" t="str">
        <f t="shared" si="10"/>
        <v>04</v>
      </c>
      <c r="B207">
        <f t="shared" si="11"/>
        <v>0</v>
      </c>
      <c r="C207" t="s">
        <v>324</v>
      </c>
      <c r="D207" s="9" t="s">
        <v>675</v>
      </c>
      <c r="E207">
        <f t="shared" ca="1" si="9"/>
        <v>0</v>
      </c>
    </row>
    <row r="208" spans="1:5">
      <c r="A208" t="str">
        <f t="shared" si="10"/>
        <v>05</v>
      </c>
      <c r="B208">
        <f t="shared" si="11"/>
        <v>0</v>
      </c>
      <c r="C208" t="s">
        <v>324</v>
      </c>
      <c r="D208" s="9" t="s">
        <v>676</v>
      </c>
      <c r="E208">
        <f t="shared" ca="1" si="9"/>
        <v>0</v>
      </c>
    </row>
    <row r="209" spans="1:5">
      <c r="A209" t="str">
        <f t="shared" si="10"/>
        <v>06</v>
      </c>
      <c r="B209">
        <f t="shared" si="11"/>
        <v>0</v>
      </c>
      <c r="C209" t="s">
        <v>324</v>
      </c>
      <c r="D209" s="9" t="s">
        <v>677</v>
      </c>
      <c r="E209">
        <f t="shared" ca="1" si="9"/>
        <v>0</v>
      </c>
    </row>
    <row r="210" spans="1:5">
      <c r="A210" t="str">
        <f t="shared" si="10"/>
        <v>07</v>
      </c>
      <c r="B210">
        <f t="shared" si="11"/>
        <v>0</v>
      </c>
      <c r="C210" t="s">
        <v>324</v>
      </c>
      <c r="D210" s="9" t="s">
        <v>678</v>
      </c>
      <c r="E210">
        <f t="shared" ca="1" si="9"/>
        <v>0</v>
      </c>
    </row>
    <row r="211" spans="1:5">
      <c r="A211" t="str">
        <f t="shared" si="10"/>
        <v>08</v>
      </c>
      <c r="B211">
        <f t="shared" si="11"/>
        <v>0</v>
      </c>
      <c r="C211" t="s">
        <v>324</v>
      </c>
      <c r="D211" s="9" t="s">
        <v>679</v>
      </c>
      <c r="E211">
        <f t="shared" ca="1" si="9"/>
        <v>0</v>
      </c>
    </row>
    <row r="212" spans="1:5">
      <c r="A212" t="str">
        <f t="shared" si="10"/>
        <v>09</v>
      </c>
      <c r="B212">
        <f t="shared" si="11"/>
        <v>0</v>
      </c>
      <c r="C212" t="s">
        <v>324</v>
      </c>
      <c r="D212" s="9" t="s">
        <v>680</v>
      </c>
      <c r="E212">
        <f t="shared" ca="1" si="9"/>
        <v>0</v>
      </c>
    </row>
    <row r="213" spans="1:5">
      <c r="A213" t="str">
        <f t="shared" si="10"/>
        <v>10</v>
      </c>
      <c r="B213">
        <f t="shared" si="11"/>
        <v>0</v>
      </c>
      <c r="C213" t="s">
        <v>324</v>
      </c>
      <c r="D213" s="9" t="s">
        <v>681</v>
      </c>
      <c r="E213">
        <f t="shared" ca="1" si="9"/>
        <v>0</v>
      </c>
    </row>
    <row r="214" spans="1:5">
      <c r="A214" t="str">
        <f t="shared" si="10"/>
        <v>11</v>
      </c>
      <c r="B214">
        <f t="shared" si="11"/>
        <v>0</v>
      </c>
      <c r="C214" t="s">
        <v>324</v>
      </c>
      <c r="D214" s="9" t="s">
        <v>682</v>
      </c>
      <c r="E214">
        <f t="shared" ca="1" si="9"/>
        <v>0</v>
      </c>
    </row>
    <row r="215" spans="1:5">
      <c r="A215" t="str">
        <f t="shared" si="10"/>
        <v>12</v>
      </c>
      <c r="B215">
        <f t="shared" si="11"/>
        <v>0</v>
      </c>
      <c r="C215" t="s">
        <v>324</v>
      </c>
      <c r="D215" s="9" t="s">
        <v>683</v>
      </c>
      <c r="E215">
        <f t="shared" ca="1" si="9"/>
        <v>0</v>
      </c>
    </row>
    <row r="216" spans="1:5">
      <c r="A216" t="str">
        <f t="shared" si="10"/>
        <v>13</v>
      </c>
      <c r="B216">
        <f t="shared" si="11"/>
        <v>0</v>
      </c>
      <c r="C216" t="s">
        <v>324</v>
      </c>
      <c r="D216" s="9" t="s">
        <v>684</v>
      </c>
      <c r="E216">
        <f t="shared" ca="1" si="9"/>
        <v>0</v>
      </c>
    </row>
    <row r="217" spans="1:5">
      <c r="A217" t="str">
        <f t="shared" si="10"/>
        <v>100</v>
      </c>
      <c r="B217">
        <f t="shared" si="11"/>
        <v>0</v>
      </c>
      <c r="C217" t="s">
        <v>324</v>
      </c>
      <c r="D217" s="9" t="s">
        <v>685</v>
      </c>
      <c r="E217">
        <f t="shared" ca="1" si="9"/>
        <v>0</v>
      </c>
    </row>
    <row r="218" spans="1:5">
      <c r="A218" t="str">
        <f t="shared" si="10"/>
        <v>01</v>
      </c>
      <c r="B218">
        <f t="shared" si="11"/>
        <v>0</v>
      </c>
      <c r="C218" t="s">
        <v>325</v>
      </c>
      <c r="D218" s="9" t="s">
        <v>686</v>
      </c>
      <c r="E218">
        <f t="shared" ca="1" si="9"/>
        <v>0</v>
      </c>
    </row>
    <row r="219" spans="1:5">
      <c r="A219" t="str">
        <f t="shared" si="10"/>
        <v>02</v>
      </c>
      <c r="B219">
        <f t="shared" si="11"/>
        <v>0</v>
      </c>
      <c r="C219" t="s">
        <v>325</v>
      </c>
      <c r="D219" s="9" t="s">
        <v>687</v>
      </c>
      <c r="E219">
        <f t="shared" ca="1" si="9"/>
        <v>0</v>
      </c>
    </row>
    <row r="220" spans="1:5">
      <c r="A220" t="str">
        <f t="shared" si="10"/>
        <v>03</v>
      </c>
      <c r="B220">
        <f t="shared" si="11"/>
        <v>0</v>
      </c>
      <c r="C220" t="s">
        <v>325</v>
      </c>
      <c r="D220" s="9" t="s">
        <v>688</v>
      </c>
      <c r="E220">
        <f t="shared" ca="1" si="9"/>
        <v>0</v>
      </c>
    </row>
    <row r="221" spans="1:5">
      <c r="A221" t="str">
        <f t="shared" si="10"/>
        <v>04</v>
      </c>
      <c r="B221">
        <f t="shared" si="11"/>
        <v>0</v>
      </c>
      <c r="C221" t="s">
        <v>325</v>
      </c>
      <c r="D221" s="9" t="s">
        <v>689</v>
      </c>
      <c r="E221">
        <f t="shared" ca="1" si="9"/>
        <v>0</v>
      </c>
    </row>
    <row r="222" spans="1:5">
      <c r="A222" t="str">
        <f t="shared" si="10"/>
        <v>05</v>
      </c>
      <c r="B222">
        <f t="shared" si="11"/>
        <v>0</v>
      </c>
      <c r="C222" t="s">
        <v>325</v>
      </c>
      <c r="D222" s="9" t="s">
        <v>690</v>
      </c>
      <c r="E222">
        <f t="shared" ca="1" si="9"/>
        <v>0</v>
      </c>
    </row>
    <row r="223" spans="1:5">
      <c r="A223" t="str">
        <f t="shared" si="10"/>
        <v>06</v>
      </c>
      <c r="B223">
        <f t="shared" si="11"/>
        <v>0</v>
      </c>
      <c r="C223" t="s">
        <v>325</v>
      </c>
      <c r="D223" s="9" t="s">
        <v>691</v>
      </c>
      <c r="E223">
        <f t="shared" ca="1" si="9"/>
        <v>0</v>
      </c>
    </row>
    <row r="224" spans="1:5">
      <c r="A224" t="str">
        <f t="shared" si="10"/>
        <v>07</v>
      </c>
      <c r="B224">
        <f t="shared" si="11"/>
        <v>0</v>
      </c>
      <c r="C224" t="s">
        <v>325</v>
      </c>
      <c r="D224" s="9" t="s">
        <v>692</v>
      </c>
      <c r="E224">
        <f t="shared" ca="1" si="9"/>
        <v>0</v>
      </c>
    </row>
    <row r="225" spans="1:5">
      <c r="A225" t="str">
        <f t="shared" si="10"/>
        <v>08</v>
      </c>
      <c r="B225">
        <f t="shared" si="11"/>
        <v>0</v>
      </c>
      <c r="C225" t="s">
        <v>325</v>
      </c>
      <c r="D225" s="9" t="s">
        <v>693</v>
      </c>
      <c r="E225">
        <f t="shared" ca="1" si="9"/>
        <v>0</v>
      </c>
    </row>
    <row r="226" spans="1:5">
      <c r="A226" t="str">
        <f t="shared" si="10"/>
        <v>09</v>
      </c>
      <c r="B226">
        <f t="shared" si="11"/>
        <v>0</v>
      </c>
      <c r="C226" t="s">
        <v>325</v>
      </c>
      <c r="D226" s="9" t="s">
        <v>694</v>
      </c>
      <c r="E226">
        <f t="shared" ca="1" si="9"/>
        <v>0</v>
      </c>
    </row>
    <row r="227" spans="1:5">
      <c r="A227" t="str">
        <f t="shared" si="10"/>
        <v>10</v>
      </c>
      <c r="B227">
        <f t="shared" si="11"/>
        <v>0</v>
      </c>
      <c r="C227" t="s">
        <v>325</v>
      </c>
      <c r="D227" s="9" t="s">
        <v>695</v>
      </c>
      <c r="E227">
        <f t="shared" ca="1" si="9"/>
        <v>0</v>
      </c>
    </row>
    <row r="228" spans="1:5">
      <c r="A228" t="str">
        <f t="shared" si="10"/>
        <v>11</v>
      </c>
      <c r="B228">
        <f t="shared" si="11"/>
        <v>0</v>
      </c>
      <c r="C228" t="s">
        <v>325</v>
      </c>
      <c r="D228" s="9" t="s">
        <v>696</v>
      </c>
      <c r="E228">
        <f t="shared" ca="1" si="9"/>
        <v>0</v>
      </c>
    </row>
    <row r="229" spans="1:5">
      <c r="A229" t="str">
        <f t="shared" si="10"/>
        <v>12</v>
      </c>
      <c r="B229">
        <f t="shared" si="11"/>
        <v>0</v>
      </c>
      <c r="C229" t="s">
        <v>325</v>
      </c>
      <c r="D229" s="9" t="s">
        <v>697</v>
      </c>
      <c r="E229">
        <f t="shared" ca="1" si="9"/>
        <v>0</v>
      </c>
    </row>
    <row r="230" spans="1:5">
      <c r="A230" t="str">
        <f t="shared" si="10"/>
        <v>13</v>
      </c>
      <c r="B230">
        <f t="shared" si="11"/>
        <v>0</v>
      </c>
      <c r="C230" t="s">
        <v>325</v>
      </c>
      <c r="D230" s="9" t="s">
        <v>698</v>
      </c>
      <c r="E230">
        <f t="shared" ca="1" si="9"/>
        <v>0</v>
      </c>
    </row>
    <row r="231" spans="1:5">
      <c r="A231" t="str">
        <f t="shared" si="10"/>
        <v>100</v>
      </c>
      <c r="B231">
        <f t="shared" si="11"/>
        <v>0</v>
      </c>
      <c r="C231" t="s">
        <v>325</v>
      </c>
      <c r="D231" s="9" t="s">
        <v>699</v>
      </c>
      <c r="E231">
        <f t="shared" ca="1" si="9"/>
        <v>0</v>
      </c>
    </row>
    <row r="232" spans="1:5">
      <c r="A232" t="str">
        <f t="shared" si="10"/>
        <v>01</v>
      </c>
      <c r="B232">
        <f t="shared" si="11"/>
        <v>0</v>
      </c>
      <c r="C232" t="s">
        <v>326</v>
      </c>
      <c r="D232" s="9" t="s">
        <v>700</v>
      </c>
      <c r="E232">
        <f t="shared" ca="1" si="9"/>
        <v>0</v>
      </c>
    </row>
    <row r="233" spans="1:5">
      <c r="A233" t="str">
        <f t="shared" si="10"/>
        <v>02</v>
      </c>
      <c r="B233">
        <f t="shared" si="11"/>
        <v>0</v>
      </c>
      <c r="C233" t="s">
        <v>326</v>
      </c>
      <c r="D233" s="9" t="s">
        <v>701</v>
      </c>
      <c r="E233">
        <f t="shared" ca="1" si="9"/>
        <v>0</v>
      </c>
    </row>
    <row r="234" spans="1:5">
      <c r="A234" t="str">
        <f t="shared" si="10"/>
        <v>03</v>
      </c>
      <c r="B234">
        <f t="shared" si="11"/>
        <v>0</v>
      </c>
      <c r="C234" t="s">
        <v>326</v>
      </c>
      <c r="D234" s="9" t="s">
        <v>702</v>
      </c>
      <c r="E234">
        <f t="shared" ca="1" si="9"/>
        <v>0</v>
      </c>
    </row>
    <row r="235" spans="1:5">
      <c r="A235" t="str">
        <f t="shared" si="10"/>
        <v>04</v>
      </c>
      <c r="B235">
        <f t="shared" si="11"/>
        <v>0</v>
      </c>
      <c r="C235" t="s">
        <v>326</v>
      </c>
      <c r="D235" s="9" t="s">
        <v>703</v>
      </c>
      <c r="E235">
        <f t="shared" ca="1" si="9"/>
        <v>0</v>
      </c>
    </row>
    <row r="236" spans="1:5">
      <c r="A236" t="str">
        <f t="shared" si="10"/>
        <v>05</v>
      </c>
      <c r="B236">
        <f t="shared" si="11"/>
        <v>0</v>
      </c>
      <c r="C236" t="s">
        <v>326</v>
      </c>
      <c r="D236" s="9" t="s">
        <v>704</v>
      </c>
      <c r="E236">
        <f t="shared" ca="1" si="9"/>
        <v>0</v>
      </c>
    </row>
    <row r="237" spans="1:5">
      <c r="A237" t="str">
        <f t="shared" si="10"/>
        <v>06</v>
      </c>
      <c r="B237">
        <f t="shared" si="11"/>
        <v>0</v>
      </c>
      <c r="C237" t="s">
        <v>326</v>
      </c>
      <c r="D237" s="9" t="s">
        <v>705</v>
      </c>
      <c r="E237">
        <f t="shared" ca="1" si="9"/>
        <v>0</v>
      </c>
    </row>
    <row r="238" spans="1:5">
      <c r="A238" t="str">
        <f t="shared" si="10"/>
        <v>07</v>
      </c>
      <c r="B238">
        <f t="shared" si="11"/>
        <v>0</v>
      </c>
      <c r="C238" t="s">
        <v>326</v>
      </c>
      <c r="D238" s="9" t="s">
        <v>706</v>
      </c>
      <c r="E238">
        <f t="shared" ca="1" si="9"/>
        <v>0</v>
      </c>
    </row>
    <row r="239" spans="1:5">
      <c r="A239" t="str">
        <f t="shared" si="10"/>
        <v>08</v>
      </c>
      <c r="B239">
        <f t="shared" si="11"/>
        <v>0</v>
      </c>
      <c r="C239" t="s">
        <v>326</v>
      </c>
      <c r="D239" s="9" t="s">
        <v>707</v>
      </c>
      <c r="E239">
        <f t="shared" ca="1" si="9"/>
        <v>0</v>
      </c>
    </row>
    <row r="240" spans="1:5">
      <c r="A240" t="str">
        <f t="shared" si="10"/>
        <v>09</v>
      </c>
      <c r="B240">
        <f t="shared" si="11"/>
        <v>0</v>
      </c>
      <c r="C240" t="s">
        <v>326</v>
      </c>
      <c r="D240" s="9" t="s">
        <v>708</v>
      </c>
      <c r="E240">
        <f t="shared" ca="1" si="9"/>
        <v>0</v>
      </c>
    </row>
    <row r="241" spans="1:5">
      <c r="A241" t="str">
        <f t="shared" si="10"/>
        <v>10</v>
      </c>
      <c r="B241">
        <f t="shared" si="11"/>
        <v>0</v>
      </c>
      <c r="C241" t="s">
        <v>326</v>
      </c>
      <c r="D241" s="9" t="s">
        <v>709</v>
      </c>
      <c r="E241">
        <f t="shared" ca="1" si="9"/>
        <v>0</v>
      </c>
    </row>
    <row r="242" spans="1:5">
      <c r="A242" t="str">
        <f t="shared" si="10"/>
        <v>11</v>
      </c>
      <c r="B242">
        <f t="shared" si="11"/>
        <v>0</v>
      </c>
      <c r="C242" t="s">
        <v>326</v>
      </c>
      <c r="D242" s="9" t="s">
        <v>710</v>
      </c>
      <c r="E242">
        <f t="shared" ca="1" si="9"/>
        <v>0</v>
      </c>
    </row>
    <row r="243" spans="1:5">
      <c r="A243" t="str">
        <f t="shared" si="10"/>
        <v>12</v>
      </c>
      <c r="B243">
        <f t="shared" si="11"/>
        <v>0</v>
      </c>
      <c r="C243" t="s">
        <v>326</v>
      </c>
      <c r="D243" s="9" t="s">
        <v>711</v>
      </c>
      <c r="E243">
        <f t="shared" ca="1" si="9"/>
        <v>0</v>
      </c>
    </row>
    <row r="244" spans="1:5">
      <c r="A244" t="str">
        <f t="shared" si="10"/>
        <v>13</v>
      </c>
      <c r="B244">
        <f t="shared" si="11"/>
        <v>0</v>
      </c>
      <c r="C244" t="s">
        <v>326</v>
      </c>
      <c r="D244" s="9" t="s">
        <v>712</v>
      </c>
      <c r="E244">
        <f t="shared" ca="1" si="9"/>
        <v>0</v>
      </c>
    </row>
    <row r="245" spans="1:5">
      <c r="A245" t="str">
        <f t="shared" si="10"/>
        <v>100</v>
      </c>
      <c r="B245">
        <f t="shared" si="11"/>
        <v>0</v>
      </c>
      <c r="C245" t="s">
        <v>326</v>
      </c>
      <c r="D245" s="9" t="s">
        <v>713</v>
      </c>
      <c r="E245">
        <f t="shared" ca="1" si="9"/>
        <v>0</v>
      </c>
    </row>
    <row r="246" spans="1:5">
      <c r="A246" t="str">
        <f t="shared" si="10"/>
        <v>01</v>
      </c>
      <c r="B246">
        <f t="shared" si="11"/>
        <v>0</v>
      </c>
      <c r="C246" t="s">
        <v>327</v>
      </c>
      <c r="D246" s="9" t="s">
        <v>714</v>
      </c>
      <c r="E246">
        <f t="shared" ca="1" si="9"/>
        <v>0</v>
      </c>
    </row>
    <row r="247" spans="1:5">
      <c r="A247" t="str">
        <f t="shared" si="10"/>
        <v>02</v>
      </c>
      <c r="B247">
        <f t="shared" si="11"/>
        <v>0</v>
      </c>
      <c r="C247" t="s">
        <v>327</v>
      </c>
      <c r="D247" s="9" t="s">
        <v>715</v>
      </c>
      <c r="E247">
        <f t="shared" ca="1" si="9"/>
        <v>0</v>
      </c>
    </row>
    <row r="248" spans="1:5">
      <c r="A248" t="str">
        <f t="shared" si="10"/>
        <v>03</v>
      </c>
      <c r="B248">
        <f t="shared" si="11"/>
        <v>0</v>
      </c>
      <c r="C248" t="s">
        <v>327</v>
      </c>
      <c r="D248" s="9" t="s">
        <v>716</v>
      </c>
      <c r="E248">
        <f t="shared" ca="1" si="9"/>
        <v>0</v>
      </c>
    </row>
    <row r="249" spans="1:5">
      <c r="A249" t="str">
        <f t="shared" si="10"/>
        <v>04</v>
      </c>
      <c r="B249">
        <f t="shared" si="11"/>
        <v>0</v>
      </c>
      <c r="C249" t="s">
        <v>327</v>
      </c>
      <c r="D249" s="9" t="s">
        <v>717</v>
      </c>
      <c r="E249">
        <f t="shared" ca="1" si="9"/>
        <v>0</v>
      </c>
    </row>
    <row r="250" spans="1:5">
      <c r="A250" t="str">
        <f t="shared" si="10"/>
        <v>05</v>
      </c>
      <c r="B250">
        <f t="shared" si="11"/>
        <v>0</v>
      </c>
      <c r="C250" t="s">
        <v>327</v>
      </c>
      <c r="D250" s="9" t="s">
        <v>718</v>
      </c>
      <c r="E250">
        <f t="shared" ca="1" si="9"/>
        <v>0</v>
      </c>
    </row>
    <row r="251" spans="1:5">
      <c r="A251" t="str">
        <f t="shared" si="10"/>
        <v>06</v>
      </c>
      <c r="B251">
        <f t="shared" si="11"/>
        <v>0</v>
      </c>
      <c r="C251" t="s">
        <v>327</v>
      </c>
      <c r="D251" s="9" t="s">
        <v>719</v>
      </c>
      <c r="E251">
        <f t="shared" ca="1" si="9"/>
        <v>0</v>
      </c>
    </row>
    <row r="252" spans="1:5">
      <c r="A252" t="str">
        <f t="shared" si="10"/>
        <v>07</v>
      </c>
      <c r="B252">
        <f t="shared" si="11"/>
        <v>0</v>
      </c>
      <c r="C252" t="s">
        <v>327</v>
      </c>
      <c r="D252" s="9" t="s">
        <v>720</v>
      </c>
      <c r="E252">
        <f t="shared" ca="1" si="9"/>
        <v>0</v>
      </c>
    </row>
    <row r="253" spans="1:5">
      <c r="A253" t="str">
        <f t="shared" si="10"/>
        <v>08</v>
      </c>
      <c r="B253">
        <f t="shared" si="11"/>
        <v>0</v>
      </c>
      <c r="C253" t="s">
        <v>327</v>
      </c>
      <c r="D253" s="9" t="s">
        <v>721</v>
      </c>
      <c r="E253">
        <f t="shared" ca="1" si="9"/>
        <v>0</v>
      </c>
    </row>
    <row r="254" spans="1:5">
      <c r="A254" t="str">
        <f t="shared" si="10"/>
        <v>09</v>
      </c>
      <c r="B254">
        <f t="shared" si="11"/>
        <v>0</v>
      </c>
      <c r="C254" t="s">
        <v>327</v>
      </c>
      <c r="D254" s="9" t="s">
        <v>722</v>
      </c>
      <c r="E254">
        <f t="shared" ca="1" si="9"/>
        <v>0</v>
      </c>
    </row>
    <row r="255" spans="1:5">
      <c r="A255" t="str">
        <f t="shared" si="10"/>
        <v>10</v>
      </c>
      <c r="B255">
        <f t="shared" si="11"/>
        <v>0</v>
      </c>
      <c r="C255" t="s">
        <v>327</v>
      </c>
      <c r="D255" s="9" t="s">
        <v>723</v>
      </c>
      <c r="E255">
        <f t="shared" ca="1" si="9"/>
        <v>0</v>
      </c>
    </row>
    <row r="256" spans="1:5">
      <c r="A256" t="str">
        <f t="shared" si="10"/>
        <v>11</v>
      </c>
      <c r="B256">
        <f t="shared" si="11"/>
        <v>0</v>
      </c>
      <c r="C256" t="s">
        <v>327</v>
      </c>
      <c r="D256" s="9" t="s">
        <v>724</v>
      </c>
      <c r="E256">
        <f t="shared" ca="1" si="9"/>
        <v>0</v>
      </c>
    </row>
    <row r="257" spans="1:5">
      <c r="A257" t="str">
        <f t="shared" si="10"/>
        <v>12</v>
      </c>
      <c r="B257">
        <f t="shared" si="11"/>
        <v>0</v>
      </c>
      <c r="C257" t="s">
        <v>327</v>
      </c>
      <c r="D257" s="9" t="s">
        <v>725</v>
      </c>
      <c r="E257">
        <f t="shared" ca="1" si="9"/>
        <v>0</v>
      </c>
    </row>
    <row r="258" spans="1:5">
      <c r="A258" t="str">
        <f t="shared" si="10"/>
        <v>13</v>
      </c>
      <c r="B258">
        <f t="shared" si="11"/>
        <v>0</v>
      </c>
      <c r="C258" t="s">
        <v>327</v>
      </c>
      <c r="D258" s="9" t="s">
        <v>726</v>
      </c>
      <c r="E258">
        <f t="shared" ca="1" si="9"/>
        <v>0</v>
      </c>
    </row>
    <row r="259" spans="1:5">
      <c r="A259" t="str">
        <f t="shared" si="10"/>
        <v>100</v>
      </c>
      <c r="B259">
        <f t="shared" si="11"/>
        <v>0</v>
      </c>
      <c r="C259" t="s">
        <v>327</v>
      </c>
      <c r="D259" s="9" t="s">
        <v>727</v>
      </c>
      <c r="E259">
        <f t="shared" ca="1" si="9"/>
        <v>0</v>
      </c>
    </row>
    <row r="260" spans="1:5">
      <c r="A260" t="str">
        <f t="shared" si="10"/>
        <v>01</v>
      </c>
      <c r="B260">
        <f t="shared" si="11"/>
        <v>0</v>
      </c>
      <c r="C260" t="s">
        <v>328</v>
      </c>
      <c r="D260" s="9" t="s">
        <v>728</v>
      </c>
      <c r="E260">
        <f t="shared" ca="1" si="9"/>
        <v>0</v>
      </c>
    </row>
    <row r="261" spans="1:5">
      <c r="A261" t="str">
        <f t="shared" si="10"/>
        <v>02</v>
      </c>
      <c r="B261">
        <f t="shared" si="11"/>
        <v>0</v>
      </c>
      <c r="C261" t="s">
        <v>328</v>
      </c>
      <c r="D261" s="9" t="s">
        <v>729</v>
      </c>
      <c r="E261">
        <f t="shared" ca="1" si="9"/>
        <v>0</v>
      </c>
    </row>
    <row r="262" spans="1:5">
      <c r="A262" t="str">
        <f t="shared" si="10"/>
        <v>03</v>
      </c>
      <c r="B262">
        <f t="shared" si="11"/>
        <v>0</v>
      </c>
      <c r="C262" t="s">
        <v>328</v>
      </c>
      <c r="D262" s="9" t="s">
        <v>730</v>
      </c>
      <c r="E262">
        <f t="shared" ca="1" si="9"/>
        <v>0</v>
      </c>
    </row>
    <row r="263" spans="1:5">
      <c r="A263" t="str">
        <f t="shared" si="10"/>
        <v>04</v>
      </c>
      <c r="B263">
        <f t="shared" si="11"/>
        <v>0</v>
      </c>
      <c r="C263" t="s">
        <v>328</v>
      </c>
      <c r="D263" s="9" t="s">
        <v>731</v>
      </c>
      <c r="E263">
        <f t="shared" ca="1" si="9"/>
        <v>0</v>
      </c>
    </row>
    <row r="264" spans="1:5">
      <c r="A264" t="str">
        <f t="shared" si="10"/>
        <v>05</v>
      </c>
      <c r="B264">
        <f t="shared" si="11"/>
        <v>0</v>
      </c>
      <c r="C264" t="s">
        <v>328</v>
      </c>
      <c r="D264" s="9" t="s">
        <v>732</v>
      </c>
      <c r="E264">
        <f t="shared" ref="E264:E327" ca="1" si="12">IFERROR(IF(B264=0,VLOOKUP(C264,INDIRECT($G$4&amp;$H$4),MATCH($A264,INDIRECT($G$4&amp;$I$4),0),0),VLOOKUP(C264,INDIRECT($G$5&amp;$H$5),MATCH($A264,INDIRECT($G$5&amp;$I$5),0),FALSE)),0)</f>
        <v>0</v>
      </c>
    </row>
    <row r="265" spans="1:5">
      <c r="A265" t="str">
        <f t="shared" ref="A265:A328" si="13">MID(D265,LEN(C265)+2,LEN(D265)-LEN(C265))</f>
        <v>06</v>
      </c>
      <c r="B265">
        <f t="shared" ref="B265:B328" si="14">IF(IFERROR(FIND("PU",D265,1),0)&lt;&gt;0,"PU",0)</f>
        <v>0</v>
      </c>
      <c r="C265" t="s">
        <v>328</v>
      </c>
      <c r="D265" s="9" t="s">
        <v>733</v>
      </c>
      <c r="E265">
        <f t="shared" ca="1" si="12"/>
        <v>0</v>
      </c>
    </row>
    <row r="266" spans="1:5">
      <c r="A266" t="str">
        <f t="shared" si="13"/>
        <v>07</v>
      </c>
      <c r="B266">
        <f t="shared" si="14"/>
        <v>0</v>
      </c>
      <c r="C266" t="s">
        <v>328</v>
      </c>
      <c r="D266" s="9" t="s">
        <v>734</v>
      </c>
      <c r="E266">
        <f t="shared" ca="1" si="12"/>
        <v>0</v>
      </c>
    </row>
    <row r="267" spans="1:5">
      <c r="A267" t="str">
        <f t="shared" si="13"/>
        <v>08</v>
      </c>
      <c r="B267">
        <f t="shared" si="14"/>
        <v>0</v>
      </c>
      <c r="C267" t="s">
        <v>328</v>
      </c>
      <c r="D267" s="9" t="s">
        <v>735</v>
      </c>
      <c r="E267">
        <f t="shared" ca="1" si="12"/>
        <v>0</v>
      </c>
    </row>
    <row r="268" spans="1:5">
      <c r="A268" t="str">
        <f t="shared" si="13"/>
        <v>09</v>
      </c>
      <c r="B268">
        <f t="shared" si="14"/>
        <v>0</v>
      </c>
      <c r="C268" t="s">
        <v>328</v>
      </c>
      <c r="D268" s="9" t="s">
        <v>736</v>
      </c>
      <c r="E268">
        <f t="shared" ca="1" si="12"/>
        <v>0</v>
      </c>
    </row>
    <row r="269" spans="1:5">
      <c r="A269" t="str">
        <f t="shared" si="13"/>
        <v>10</v>
      </c>
      <c r="B269">
        <f t="shared" si="14"/>
        <v>0</v>
      </c>
      <c r="C269" t="s">
        <v>328</v>
      </c>
      <c r="D269" s="9" t="s">
        <v>737</v>
      </c>
      <c r="E269">
        <f t="shared" ca="1" si="12"/>
        <v>0</v>
      </c>
    </row>
    <row r="270" spans="1:5">
      <c r="A270" t="str">
        <f t="shared" si="13"/>
        <v>11</v>
      </c>
      <c r="B270">
        <f t="shared" si="14"/>
        <v>0</v>
      </c>
      <c r="C270" t="s">
        <v>328</v>
      </c>
      <c r="D270" s="9" t="s">
        <v>738</v>
      </c>
      <c r="E270">
        <f t="shared" ca="1" si="12"/>
        <v>0</v>
      </c>
    </row>
    <row r="271" spans="1:5">
      <c r="A271" t="str">
        <f t="shared" si="13"/>
        <v>12</v>
      </c>
      <c r="B271">
        <f t="shared" si="14"/>
        <v>0</v>
      </c>
      <c r="C271" t="s">
        <v>328</v>
      </c>
      <c r="D271" s="9" t="s">
        <v>739</v>
      </c>
      <c r="E271">
        <f t="shared" ca="1" si="12"/>
        <v>0</v>
      </c>
    </row>
    <row r="272" spans="1:5">
      <c r="A272" t="str">
        <f t="shared" si="13"/>
        <v>13</v>
      </c>
      <c r="B272">
        <f t="shared" si="14"/>
        <v>0</v>
      </c>
      <c r="C272" t="s">
        <v>328</v>
      </c>
      <c r="D272" s="9" t="s">
        <v>740</v>
      </c>
      <c r="E272">
        <f t="shared" ca="1" si="12"/>
        <v>0</v>
      </c>
    </row>
    <row r="273" spans="1:5">
      <c r="A273" t="str">
        <f t="shared" si="13"/>
        <v>100</v>
      </c>
      <c r="B273">
        <f t="shared" si="14"/>
        <v>0</v>
      </c>
      <c r="C273" t="s">
        <v>328</v>
      </c>
      <c r="D273" s="9" t="s">
        <v>741</v>
      </c>
      <c r="E273">
        <f t="shared" ca="1" si="12"/>
        <v>0</v>
      </c>
    </row>
    <row r="274" spans="1:5">
      <c r="A274" t="str">
        <f t="shared" si="13"/>
        <v>01</v>
      </c>
      <c r="B274">
        <f t="shared" si="14"/>
        <v>0</v>
      </c>
      <c r="C274" t="s">
        <v>329</v>
      </c>
      <c r="D274" s="9" t="s">
        <v>742</v>
      </c>
      <c r="E274">
        <f t="shared" ca="1" si="12"/>
        <v>0</v>
      </c>
    </row>
    <row r="275" spans="1:5">
      <c r="A275" t="str">
        <f t="shared" si="13"/>
        <v>02</v>
      </c>
      <c r="B275">
        <f t="shared" si="14"/>
        <v>0</v>
      </c>
      <c r="C275" t="s">
        <v>329</v>
      </c>
      <c r="D275" s="9" t="s">
        <v>743</v>
      </c>
      <c r="E275">
        <f t="shared" ca="1" si="12"/>
        <v>0</v>
      </c>
    </row>
    <row r="276" spans="1:5">
      <c r="A276" t="str">
        <f t="shared" si="13"/>
        <v>03</v>
      </c>
      <c r="B276">
        <f t="shared" si="14"/>
        <v>0</v>
      </c>
      <c r="C276" t="s">
        <v>329</v>
      </c>
      <c r="D276" s="9" t="s">
        <v>744</v>
      </c>
      <c r="E276">
        <f t="shared" ca="1" si="12"/>
        <v>0</v>
      </c>
    </row>
    <row r="277" spans="1:5">
      <c r="A277" t="str">
        <f t="shared" si="13"/>
        <v>04</v>
      </c>
      <c r="B277">
        <f t="shared" si="14"/>
        <v>0</v>
      </c>
      <c r="C277" t="s">
        <v>329</v>
      </c>
      <c r="D277" s="9" t="s">
        <v>745</v>
      </c>
      <c r="E277">
        <f t="shared" ca="1" si="12"/>
        <v>0</v>
      </c>
    </row>
    <row r="278" spans="1:5">
      <c r="A278" t="str">
        <f t="shared" si="13"/>
        <v>05</v>
      </c>
      <c r="B278">
        <f t="shared" si="14"/>
        <v>0</v>
      </c>
      <c r="C278" t="s">
        <v>329</v>
      </c>
      <c r="D278" s="9" t="s">
        <v>746</v>
      </c>
      <c r="E278">
        <f t="shared" ca="1" si="12"/>
        <v>0</v>
      </c>
    </row>
    <row r="279" spans="1:5">
      <c r="A279" t="str">
        <f t="shared" si="13"/>
        <v>06</v>
      </c>
      <c r="B279">
        <f t="shared" si="14"/>
        <v>0</v>
      </c>
      <c r="C279" t="s">
        <v>329</v>
      </c>
      <c r="D279" s="9" t="s">
        <v>747</v>
      </c>
      <c r="E279">
        <f t="shared" ca="1" si="12"/>
        <v>0</v>
      </c>
    </row>
    <row r="280" spans="1:5">
      <c r="A280" t="str">
        <f t="shared" si="13"/>
        <v>07</v>
      </c>
      <c r="B280">
        <f t="shared" si="14"/>
        <v>0</v>
      </c>
      <c r="C280" t="s">
        <v>329</v>
      </c>
      <c r="D280" s="9" t="s">
        <v>748</v>
      </c>
      <c r="E280">
        <f t="shared" ca="1" si="12"/>
        <v>0</v>
      </c>
    </row>
    <row r="281" spans="1:5">
      <c r="A281" t="str">
        <f t="shared" si="13"/>
        <v>08</v>
      </c>
      <c r="B281">
        <f t="shared" si="14"/>
        <v>0</v>
      </c>
      <c r="C281" t="s">
        <v>329</v>
      </c>
      <c r="D281" s="9" t="s">
        <v>749</v>
      </c>
      <c r="E281">
        <f t="shared" ca="1" si="12"/>
        <v>0</v>
      </c>
    </row>
    <row r="282" spans="1:5">
      <c r="A282" t="str">
        <f t="shared" si="13"/>
        <v>09</v>
      </c>
      <c r="B282">
        <f t="shared" si="14"/>
        <v>0</v>
      </c>
      <c r="C282" t="s">
        <v>329</v>
      </c>
      <c r="D282" s="9" t="s">
        <v>750</v>
      </c>
      <c r="E282">
        <f t="shared" ca="1" si="12"/>
        <v>0</v>
      </c>
    </row>
    <row r="283" spans="1:5">
      <c r="A283" t="str">
        <f t="shared" si="13"/>
        <v>10</v>
      </c>
      <c r="B283">
        <f t="shared" si="14"/>
        <v>0</v>
      </c>
      <c r="C283" t="s">
        <v>329</v>
      </c>
      <c r="D283" s="9" t="s">
        <v>751</v>
      </c>
      <c r="E283">
        <f t="shared" ca="1" si="12"/>
        <v>0</v>
      </c>
    </row>
    <row r="284" spans="1:5">
      <c r="A284" t="str">
        <f t="shared" si="13"/>
        <v>11</v>
      </c>
      <c r="B284">
        <f t="shared" si="14"/>
        <v>0</v>
      </c>
      <c r="C284" t="s">
        <v>329</v>
      </c>
      <c r="D284" s="9" t="s">
        <v>752</v>
      </c>
      <c r="E284">
        <f t="shared" ca="1" si="12"/>
        <v>0</v>
      </c>
    </row>
    <row r="285" spans="1:5">
      <c r="A285" t="str">
        <f t="shared" si="13"/>
        <v>12</v>
      </c>
      <c r="B285">
        <f t="shared" si="14"/>
        <v>0</v>
      </c>
      <c r="C285" t="s">
        <v>329</v>
      </c>
      <c r="D285" s="9" t="s">
        <v>753</v>
      </c>
      <c r="E285">
        <f t="shared" ca="1" si="12"/>
        <v>0</v>
      </c>
    </row>
    <row r="286" spans="1:5">
      <c r="A286" t="str">
        <f t="shared" si="13"/>
        <v>13</v>
      </c>
      <c r="B286">
        <f t="shared" si="14"/>
        <v>0</v>
      </c>
      <c r="C286" t="s">
        <v>329</v>
      </c>
      <c r="D286" s="9" t="s">
        <v>754</v>
      </c>
      <c r="E286">
        <f t="shared" ca="1" si="12"/>
        <v>0</v>
      </c>
    </row>
    <row r="287" spans="1:5">
      <c r="A287" t="str">
        <f t="shared" si="13"/>
        <v>100</v>
      </c>
      <c r="B287">
        <f t="shared" si="14"/>
        <v>0</v>
      </c>
      <c r="C287" t="s">
        <v>329</v>
      </c>
      <c r="D287" s="9" t="s">
        <v>755</v>
      </c>
      <c r="E287">
        <f t="shared" ca="1" si="12"/>
        <v>0</v>
      </c>
    </row>
    <row r="288" spans="1:5">
      <c r="A288" t="str">
        <f t="shared" si="13"/>
        <v>01</v>
      </c>
      <c r="B288">
        <f t="shared" si="14"/>
        <v>0</v>
      </c>
      <c r="C288" t="s">
        <v>330</v>
      </c>
      <c r="D288" s="9" t="s">
        <v>756</v>
      </c>
      <c r="E288">
        <f t="shared" ca="1" si="12"/>
        <v>0</v>
      </c>
    </row>
    <row r="289" spans="1:5">
      <c r="A289" t="str">
        <f t="shared" si="13"/>
        <v>02</v>
      </c>
      <c r="B289">
        <f t="shared" si="14"/>
        <v>0</v>
      </c>
      <c r="C289" t="s">
        <v>330</v>
      </c>
      <c r="D289" s="9" t="s">
        <v>757</v>
      </c>
      <c r="E289">
        <f t="shared" ca="1" si="12"/>
        <v>0</v>
      </c>
    </row>
    <row r="290" spans="1:5">
      <c r="A290" t="str">
        <f t="shared" si="13"/>
        <v>03</v>
      </c>
      <c r="B290">
        <f t="shared" si="14"/>
        <v>0</v>
      </c>
      <c r="C290" t="s">
        <v>330</v>
      </c>
      <c r="D290" s="9" t="s">
        <v>758</v>
      </c>
      <c r="E290">
        <f t="shared" ca="1" si="12"/>
        <v>0</v>
      </c>
    </row>
    <row r="291" spans="1:5">
      <c r="A291" t="str">
        <f t="shared" si="13"/>
        <v>04</v>
      </c>
      <c r="B291">
        <f t="shared" si="14"/>
        <v>0</v>
      </c>
      <c r="C291" t="s">
        <v>330</v>
      </c>
      <c r="D291" s="9" t="s">
        <v>759</v>
      </c>
      <c r="E291">
        <f t="shared" ca="1" si="12"/>
        <v>0</v>
      </c>
    </row>
    <row r="292" spans="1:5">
      <c r="A292" t="str">
        <f t="shared" si="13"/>
        <v>05</v>
      </c>
      <c r="B292">
        <f t="shared" si="14"/>
        <v>0</v>
      </c>
      <c r="C292" t="s">
        <v>330</v>
      </c>
      <c r="D292" s="9" t="s">
        <v>760</v>
      </c>
      <c r="E292">
        <f t="shared" ca="1" si="12"/>
        <v>0</v>
      </c>
    </row>
    <row r="293" spans="1:5">
      <c r="A293" t="str">
        <f t="shared" si="13"/>
        <v>06</v>
      </c>
      <c r="B293">
        <f t="shared" si="14"/>
        <v>0</v>
      </c>
      <c r="C293" t="s">
        <v>330</v>
      </c>
      <c r="D293" s="9" t="s">
        <v>761</v>
      </c>
      <c r="E293">
        <f t="shared" ca="1" si="12"/>
        <v>0</v>
      </c>
    </row>
    <row r="294" spans="1:5">
      <c r="A294" t="str">
        <f t="shared" si="13"/>
        <v>07</v>
      </c>
      <c r="B294">
        <f t="shared" si="14"/>
        <v>0</v>
      </c>
      <c r="C294" t="s">
        <v>330</v>
      </c>
      <c r="D294" s="9" t="s">
        <v>762</v>
      </c>
      <c r="E294">
        <f t="shared" ca="1" si="12"/>
        <v>0</v>
      </c>
    </row>
    <row r="295" spans="1:5">
      <c r="A295" t="str">
        <f t="shared" si="13"/>
        <v>08</v>
      </c>
      <c r="B295">
        <f t="shared" si="14"/>
        <v>0</v>
      </c>
      <c r="C295" t="s">
        <v>330</v>
      </c>
      <c r="D295" s="9" t="s">
        <v>763</v>
      </c>
      <c r="E295">
        <f t="shared" ca="1" si="12"/>
        <v>0</v>
      </c>
    </row>
    <row r="296" spans="1:5">
      <c r="A296" t="str">
        <f t="shared" si="13"/>
        <v>09</v>
      </c>
      <c r="B296">
        <f t="shared" si="14"/>
        <v>0</v>
      </c>
      <c r="C296" t="s">
        <v>330</v>
      </c>
      <c r="D296" s="9" t="s">
        <v>764</v>
      </c>
      <c r="E296">
        <f t="shared" ca="1" si="12"/>
        <v>0</v>
      </c>
    </row>
    <row r="297" spans="1:5">
      <c r="A297" t="str">
        <f t="shared" si="13"/>
        <v>10</v>
      </c>
      <c r="B297">
        <f t="shared" si="14"/>
        <v>0</v>
      </c>
      <c r="C297" t="s">
        <v>330</v>
      </c>
      <c r="D297" s="9" t="s">
        <v>765</v>
      </c>
      <c r="E297">
        <f t="shared" ca="1" si="12"/>
        <v>0</v>
      </c>
    </row>
    <row r="298" spans="1:5">
      <c r="A298" t="str">
        <f t="shared" si="13"/>
        <v>11</v>
      </c>
      <c r="B298">
        <f t="shared" si="14"/>
        <v>0</v>
      </c>
      <c r="C298" t="s">
        <v>330</v>
      </c>
      <c r="D298" s="9" t="s">
        <v>766</v>
      </c>
      <c r="E298">
        <f t="shared" ca="1" si="12"/>
        <v>0</v>
      </c>
    </row>
    <row r="299" spans="1:5">
      <c r="A299" t="str">
        <f t="shared" si="13"/>
        <v>12</v>
      </c>
      <c r="B299">
        <f t="shared" si="14"/>
        <v>0</v>
      </c>
      <c r="C299" t="s">
        <v>330</v>
      </c>
      <c r="D299" s="9" t="s">
        <v>767</v>
      </c>
      <c r="E299">
        <f t="shared" ca="1" si="12"/>
        <v>0</v>
      </c>
    </row>
    <row r="300" spans="1:5">
      <c r="A300" t="str">
        <f t="shared" si="13"/>
        <v>13</v>
      </c>
      <c r="B300">
        <f t="shared" si="14"/>
        <v>0</v>
      </c>
      <c r="C300" t="s">
        <v>330</v>
      </c>
      <c r="D300" s="9" t="s">
        <v>768</v>
      </c>
      <c r="E300">
        <f t="shared" ca="1" si="12"/>
        <v>0</v>
      </c>
    </row>
    <row r="301" spans="1:5">
      <c r="A301" t="str">
        <f t="shared" si="13"/>
        <v>100</v>
      </c>
      <c r="B301">
        <f t="shared" si="14"/>
        <v>0</v>
      </c>
      <c r="C301" t="s">
        <v>330</v>
      </c>
      <c r="D301" s="9" t="s">
        <v>769</v>
      </c>
      <c r="E301">
        <f t="shared" ca="1" si="12"/>
        <v>0</v>
      </c>
    </row>
    <row r="302" spans="1:5">
      <c r="A302" t="str">
        <f t="shared" si="13"/>
        <v>01</v>
      </c>
      <c r="B302">
        <f t="shared" si="14"/>
        <v>0</v>
      </c>
      <c r="C302" t="s">
        <v>331</v>
      </c>
      <c r="D302" s="9" t="s">
        <v>770</v>
      </c>
      <c r="E302">
        <f t="shared" ca="1" si="12"/>
        <v>0</v>
      </c>
    </row>
    <row r="303" spans="1:5">
      <c r="A303" t="str">
        <f t="shared" si="13"/>
        <v>02</v>
      </c>
      <c r="B303">
        <f t="shared" si="14"/>
        <v>0</v>
      </c>
      <c r="C303" t="s">
        <v>331</v>
      </c>
      <c r="D303" s="9" t="s">
        <v>771</v>
      </c>
      <c r="E303">
        <f t="shared" ca="1" si="12"/>
        <v>0</v>
      </c>
    </row>
    <row r="304" spans="1:5">
      <c r="A304" t="str">
        <f t="shared" si="13"/>
        <v>03</v>
      </c>
      <c r="B304">
        <f t="shared" si="14"/>
        <v>0</v>
      </c>
      <c r="C304" t="s">
        <v>331</v>
      </c>
      <c r="D304" s="9" t="s">
        <v>772</v>
      </c>
      <c r="E304">
        <f t="shared" ca="1" si="12"/>
        <v>0</v>
      </c>
    </row>
    <row r="305" spans="1:5">
      <c r="A305" t="str">
        <f t="shared" si="13"/>
        <v>04</v>
      </c>
      <c r="B305">
        <f t="shared" si="14"/>
        <v>0</v>
      </c>
      <c r="C305" t="s">
        <v>331</v>
      </c>
      <c r="D305" s="9" t="s">
        <v>773</v>
      </c>
      <c r="E305">
        <f t="shared" ca="1" si="12"/>
        <v>0</v>
      </c>
    </row>
    <row r="306" spans="1:5">
      <c r="A306" t="str">
        <f t="shared" si="13"/>
        <v>05</v>
      </c>
      <c r="B306">
        <f t="shared" si="14"/>
        <v>0</v>
      </c>
      <c r="C306" t="s">
        <v>331</v>
      </c>
      <c r="D306" s="9" t="s">
        <v>774</v>
      </c>
      <c r="E306">
        <f t="shared" ca="1" si="12"/>
        <v>0</v>
      </c>
    </row>
    <row r="307" spans="1:5">
      <c r="A307" t="str">
        <f t="shared" si="13"/>
        <v>06</v>
      </c>
      <c r="B307">
        <f t="shared" si="14"/>
        <v>0</v>
      </c>
      <c r="C307" t="s">
        <v>331</v>
      </c>
      <c r="D307" s="9" t="s">
        <v>775</v>
      </c>
      <c r="E307">
        <f t="shared" ca="1" si="12"/>
        <v>0</v>
      </c>
    </row>
    <row r="308" spans="1:5">
      <c r="A308" t="str">
        <f t="shared" si="13"/>
        <v>07</v>
      </c>
      <c r="B308">
        <f t="shared" si="14"/>
        <v>0</v>
      </c>
      <c r="C308" t="s">
        <v>331</v>
      </c>
      <c r="D308" s="9" t="s">
        <v>776</v>
      </c>
      <c r="E308">
        <f t="shared" ca="1" si="12"/>
        <v>0</v>
      </c>
    </row>
    <row r="309" spans="1:5">
      <c r="A309" t="str">
        <f t="shared" si="13"/>
        <v>08</v>
      </c>
      <c r="B309">
        <f t="shared" si="14"/>
        <v>0</v>
      </c>
      <c r="C309" t="s">
        <v>331</v>
      </c>
      <c r="D309" s="9" t="s">
        <v>777</v>
      </c>
      <c r="E309">
        <f t="shared" ca="1" si="12"/>
        <v>0</v>
      </c>
    </row>
    <row r="310" spans="1:5">
      <c r="A310" t="str">
        <f t="shared" si="13"/>
        <v>09</v>
      </c>
      <c r="B310">
        <f t="shared" si="14"/>
        <v>0</v>
      </c>
      <c r="C310" t="s">
        <v>331</v>
      </c>
      <c r="D310" s="9" t="s">
        <v>778</v>
      </c>
      <c r="E310">
        <f t="shared" ca="1" si="12"/>
        <v>0</v>
      </c>
    </row>
    <row r="311" spans="1:5">
      <c r="A311" t="str">
        <f t="shared" si="13"/>
        <v>10</v>
      </c>
      <c r="B311">
        <f t="shared" si="14"/>
        <v>0</v>
      </c>
      <c r="C311" t="s">
        <v>331</v>
      </c>
      <c r="D311" s="9" t="s">
        <v>779</v>
      </c>
      <c r="E311">
        <f t="shared" ca="1" si="12"/>
        <v>0</v>
      </c>
    </row>
    <row r="312" spans="1:5">
      <c r="A312" t="str">
        <f t="shared" si="13"/>
        <v>11</v>
      </c>
      <c r="B312">
        <f t="shared" si="14"/>
        <v>0</v>
      </c>
      <c r="C312" t="s">
        <v>331</v>
      </c>
      <c r="D312" s="9" t="s">
        <v>780</v>
      </c>
      <c r="E312">
        <f t="shared" ca="1" si="12"/>
        <v>0</v>
      </c>
    </row>
    <row r="313" spans="1:5">
      <c r="A313" t="str">
        <f t="shared" si="13"/>
        <v>12</v>
      </c>
      <c r="B313">
        <f t="shared" si="14"/>
        <v>0</v>
      </c>
      <c r="C313" t="s">
        <v>331</v>
      </c>
      <c r="D313" s="9" t="s">
        <v>781</v>
      </c>
      <c r="E313">
        <f t="shared" ca="1" si="12"/>
        <v>0</v>
      </c>
    </row>
    <row r="314" spans="1:5">
      <c r="A314" t="str">
        <f t="shared" si="13"/>
        <v>13</v>
      </c>
      <c r="B314">
        <f t="shared" si="14"/>
        <v>0</v>
      </c>
      <c r="C314" t="s">
        <v>331</v>
      </c>
      <c r="D314" s="9" t="s">
        <v>782</v>
      </c>
      <c r="E314">
        <f t="shared" ca="1" si="12"/>
        <v>0</v>
      </c>
    </row>
    <row r="315" spans="1:5">
      <c r="A315" t="str">
        <f t="shared" si="13"/>
        <v>100</v>
      </c>
      <c r="B315">
        <f t="shared" si="14"/>
        <v>0</v>
      </c>
      <c r="C315" t="s">
        <v>331</v>
      </c>
      <c r="D315" s="9" t="s">
        <v>783</v>
      </c>
      <c r="E315">
        <f t="shared" ca="1" si="12"/>
        <v>0</v>
      </c>
    </row>
    <row r="316" spans="1:5">
      <c r="A316" t="str">
        <f t="shared" si="13"/>
        <v>01</v>
      </c>
      <c r="B316">
        <f t="shared" si="14"/>
        <v>0</v>
      </c>
      <c r="C316" t="s">
        <v>332</v>
      </c>
      <c r="D316" s="9" t="s">
        <v>784</v>
      </c>
      <c r="E316">
        <f t="shared" ca="1" si="12"/>
        <v>0</v>
      </c>
    </row>
    <row r="317" spans="1:5">
      <c r="A317" t="str">
        <f t="shared" si="13"/>
        <v>02</v>
      </c>
      <c r="B317">
        <f t="shared" si="14"/>
        <v>0</v>
      </c>
      <c r="C317" t="s">
        <v>332</v>
      </c>
      <c r="D317" s="9" t="s">
        <v>785</v>
      </c>
      <c r="E317">
        <f t="shared" ca="1" si="12"/>
        <v>0</v>
      </c>
    </row>
    <row r="318" spans="1:5">
      <c r="A318" t="str">
        <f t="shared" si="13"/>
        <v>03</v>
      </c>
      <c r="B318">
        <f t="shared" si="14"/>
        <v>0</v>
      </c>
      <c r="C318" t="s">
        <v>332</v>
      </c>
      <c r="D318" s="9" t="s">
        <v>786</v>
      </c>
      <c r="E318">
        <f t="shared" ca="1" si="12"/>
        <v>0</v>
      </c>
    </row>
    <row r="319" spans="1:5">
      <c r="A319" t="str">
        <f t="shared" si="13"/>
        <v>04</v>
      </c>
      <c r="B319">
        <f t="shared" si="14"/>
        <v>0</v>
      </c>
      <c r="C319" t="s">
        <v>332</v>
      </c>
      <c r="D319" s="9" t="s">
        <v>787</v>
      </c>
      <c r="E319">
        <f t="shared" ca="1" si="12"/>
        <v>0</v>
      </c>
    </row>
    <row r="320" spans="1:5">
      <c r="A320" t="str">
        <f t="shared" si="13"/>
        <v>05</v>
      </c>
      <c r="B320">
        <f t="shared" si="14"/>
        <v>0</v>
      </c>
      <c r="C320" t="s">
        <v>332</v>
      </c>
      <c r="D320" s="9" t="s">
        <v>788</v>
      </c>
      <c r="E320">
        <f t="shared" ca="1" si="12"/>
        <v>0</v>
      </c>
    </row>
    <row r="321" spans="1:5">
      <c r="A321" t="str">
        <f t="shared" si="13"/>
        <v>06</v>
      </c>
      <c r="B321">
        <f t="shared" si="14"/>
        <v>0</v>
      </c>
      <c r="C321" t="s">
        <v>332</v>
      </c>
      <c r="D321" s="9" t="s">
        <v>789</v>
      </c>
      <c r="E321">
        <f t="shared" ca="1" si="12"/>
        <v>0</v>
      </c>
    </row>
    <row r="322" spans="1:5">
      <c r="A322" t="str">
        <f t="shared" si="13"/>
        <v>07</v>
      </c>
      <c r="B322">
        <f t="shared" si="14"/>
        <v>0</v>
      </c>
      <c r="C322" t="s">
        <v>332</v>
      </c>
      <c r="D322" s="9" t="s">
        <v>790</v>
      </c>
      <c r="E322">
        <f t="shared" ca="1" si="12"/>
        <v>0</v>
      </c>
    </row>
    <row r="323" spans="1:5">
      <c r="A323" t="str">
        <f t="shared" si="13"/>
        <v>08</v>
      </c>
      <c r="B323">
        <f t="shared" si="14"/>
        <v>0</v>
      </c>
      <c r="C323" t="s">
        <v>332</v>
      </c>
      <c r="D323" s="9" t="s">
        <v>791</v>
      </c>
      <c r="E323">
        <f t="shared" ca="1" si="12"/>
        <v>0</v>
      </c>
    </row>
    <row r="324" spans="1:5">
      <c r="A324" t="str">
        <f t="shared" si="13"/>
        <v>09</v>
      </c>
      <c r="B324">
        <f t="shared" si="14"/>
        <v>0</v>
      </c>
      <c r="C324" t="s">
        <v>332</v>
      </c>
      <c r="D324" s="9" t="s">
        <v>792</v>
      </c>
      <c r="E324">
        <f t="shared" ca="1" si="12"/>
        <v>0</v>
      </c>
    </row>
    <row r="325" spans="1:5">
      <c r="A325" t="str">
        <f t="shared" si="13"/>
        <v>10</v>
      </c>
      <c r="B325">
        <f t="shared" si="14"/>
        <v>0</v>
      </c>
      <c r="C325" t="s">
        <v>332</v>
      </c>
      <c r="D325" s="9" t="s">
        <v>793</v>
      </c>
      <c r="E325">
        <f t="shared" ca="1" si="12"/>
        <v>0</v>
      </c>
    </row>
    <row r="326" spans="1:5">
      <c r="A326" t="str">
        <f t="shared" si="13"/>
        <v>11</v>
      </c>
      <c r="B326">
        <f t="shared" si="14"/>
        <v>0</v>
      </c>
      <c r="C326" t="s">
        <v>332</v>
      </c>
      <c r="D326" s="9" t="s">
        <v>794</v>
      </c>
      <c r="E326">
        <f t="shared" ca="1" si="12"/>
        <v>0</v>
      </c>
    </row>
    <row r="327" spans="1:5">
      <c r="A327" t="str">
        <f t="shared" si="13"/>
        <v>12</v>
      </c>
      <c r="B327">
        <f t="shared" si="14"/>
        <v>0</v>
      </c>
      <c r="C327" t="s">
        <v>332</v>
      </c>
      <c r="D327" s="9" t="s">
        <v>795</v>
      </c>
      <c r="E327">
        <f t="shared" ca="1" si="12"/>
        <v>0</v>
      </c>
    </row>
    <row r="328" spans="1:5">
      <c r="A328" t="str">
        <f t="shared" si="13"/>
        <v>13</v>
      </c>
      <c r="B328">
        <f t="shared" si="14"/>
        <v>0</v>
      </c>
      <c r="C328" t="s">
        <v>332</v>
      </c>
      <c r="D328" s="9" t="s">
        <v>796</v>
      </c>
      <c r="E328">
        <f t="shared" ref="E328:E391" ca="1" si="15">IFERROR(IF(B328=0,VLOOKUP(C328,INDIRECT($G$4&amp;$H$4),MATCH($A328,INDIRECT($G$4&amp;$I$4),0),0),VLOOKUP(C328,INDIRECT($G$5&amp;$H$5),MATCH($A328,INDIRECT($G$5&amp;$I$5),0),FALSE)),0)</f>
        <v>0</v>
      </c>
    </row>
    <row r="329" spans="1:5">
      <c r="A329" t="str">
        <f t="shared" ref="A329:A392" si="16">MID(D329,LEN(C329)+2,LEN(D329)-LEN(C329))</f>
        <v>100</v>
      </c>
      <c r="B329">
        <f t="shared" ref="B329:B392" si="17">IF(IFERROR(FIND("PU",D329,1),0)&lt;&gt;0,"PU",0)</f>
        <v>0</v>
      </c>
      <c r="C329" t="s">
        <v>332</v>
      </c>
      <c r="D329" s="9" t="s">
        <v>797</v>
      </c>
      <c r="E329">
        <f t="shared" ca="1" si="15"/>
        <v>0</v>
      </c>
    </row>
    <row r="330" spans="1:5">
      <c r="A330" t="str">
        <f t="shared" si="16"/>
        <v>01</v>
      </c>
      <c r="B330">
        <f t="shared" si="17"/>
        <v>0</v>
      </c>
      <c r="C330" t="s">
        <v>333</v>
      </c>
      <c r="D330" s="9" t="s">
        <v>798</v>
      </c>
      <c r="E330">
        <f t="shared" ca="1" si="15"/>
        <v>0</v>
      </c>
    </row>
    <row r="331" spans="1:5">
      <c r="A331" t="str">
        <f t="shared" si="16"/>
        <v>02</v>
      </c>
      <c r="B331">
        <f t="shared" si="17"/>
        <v>0</v>
      </c>
      <c r="C331" t="s">
        <v>333</v>
      </c>
      <c r="D331" s="9" t="s">
        <v>799</v>
      </c>
      <c r="E331">
        <f t="shared" ca="1" si="15"/>
        <v>0</v>
      </c>
    </row>
    <row r="332" spans="1:5">
      <c r="A332" t="str">
        <f t="shared" si="16"/>
        <v>03</v>
      </c>
      <c r="B332">
        <f t="shared" si="17"/>
        <v>0</v>
      </c>
      <c r="C332" t="s">
        <v>333</v>
      </c>
      <c r="D332" s="9" t="s">
        <v>800</v>
      </c>
      <c r="E332">
        <f t="shared" ca="1" si="15"/>
        <v>0</v>
      </c>
    </row>
    <row r="333" spans="1:5">
      <c r="A333" t="str">
        <f t="shared" si="16"/>
        <v>04</v>
      </c>
      <c r="B333">
        <f t="shared" si="17"/>
        <v>0</v>
      </c>
      <c r="C333" t="s">
        <v>333</v>
      </c>
      <c r="D333" s="9" t="s">
        <v>801</v>
      </c>
      <c r="E333">
        <f t="shared" ca="1" si="15"/>
        <v>0</v>
      </c>
    </row>
    <row r="334" spans="1:5">
      <c r="A334" t="str">
        <f t="shared" si="16"/>
        <v>05</v>
      </c>
      <c r="B334">
        <f t="shared" si="17"/>
        <v>0</v>
      </c>
      <c r="C334" t="s">
        <v>333</v>
      </c>
      <c r="D334" s="9" t="s">
        <v>802</v>
      </c>
      <c r="E334">
        <f t="shared" ca="1" si="15"/>
        <v>0</v>
      </c>
    </row>
    <row r="335" spans="1:5">
      <c r="A335" t="str">
        <f t="shared" si="16"/>
        <v>06</v>
      </c>
      <c r="B335">
        <f t="shared" si="17"/>
        <v>0</v>
      </c>
      <c r="C335" t="s">
        <v>333</v>
      </c>
      <c r="D335" s="9" t="s">
        <v>803</v>
      </c>
      <c r="E335">
        <f t="shared" ca="1" si="15"/>
        <v>0</v>
      </c>
    </row>
    <row r="336" spans="1:5">
      <c r="A336" t="str">
        <f t="shared" si="16"/>
        <v>07</v>
      </c>
      <c r="B336">
        <f t="shared" si="17"/>
        <v>0</v>
      </c>
      <c r="C336" t="s">
        <v>333</v>
      </c>
      <c r="D336" s="9" t="s">
        <v>804</v>
      </c>
      <c r="E336">
        <f t="shared" ca="1" si="15"/>
        <v>0</v>
      </c>
    </row>
    <row r="337" spans="1:5">
      <c r="A337" t="str">
        <f t="shared" si="16"/>
        <v>08</v>
      </c>
      <c r="B337">
        <f t="shared" si="17"/>
        <v>0</v>
      </c>
      <c r="C337" t="s">
        <v>333</v>
      </c>
      <c r="D337" s="9" t="s">
        <v>805</v>
      </c>
      <c r="E337">
        <f t="shared" ca="1" si="15"/>
        <v>0</v>
      </c>
    </row>
    <row r="338" spans="1:5">
      <c r="A338" t="str">
        <f t="shared" si="16"/>
        <v>09</v>
      </c>
      <c r="B338">
        <f t="shared" si="17"/>
        <v>0</v>
      </c>
      <c r="C338" t="s">
        <v>333</v>
      </c>
      <c r="D338" s="9" t="s">
        <v>806</v>
      </c>
      <c r="E338">
        <f t="shared" ca="1" si="15"/>
        <v>0</v>
      </c>
    </row>
    <row r="339" spans="1:5">
      <c r="A339" t="str">
        <f t="shared" si="16"/>
        <v>10</v>
      </c>
      <c r="B339">
        <f t="shared" si="17"/>
        <v>0</v>
      </c>
      <c r="C339" t="s">
        <v>333</v>
      </c>
      <c r="D339" s="9" t="s">
        <v>807</v>
      </c>
      <c r="E339">
        <f t="shared" ca="1" si="15"/>
        <v>0</v>
      </c>
    </row>
    <row r="340" spans="1:5">
      <c r="A340" t="str">
        <f t="shared" si="16"/>
        <v>11</v>
      </c>
      <c r="B340">
        <f t="shared" si="17"/>
        <v>0</v>
      </c>
      <c r="C340" t="s">
        <v>333</v>
      </c>
      <c r="D340" s="9" t="s">
        <v>808</v>
      </c>
      <c r="E340">
        <f t="shared" ca="1" si="15"/>
        <v>0</v>
      </c>
    </row>
    <row r="341" spans="1:5">
      <c r="A341" t="str">
        <f t="shared" si="16"/>
        <v>12</v>
      </c>
      <c r="B341">
        <f t="shared" si="17"/>
        <v>0</v>
      </c>
      <c r="C341" t="s">
        <v>333</v>
      </c>
      <c r="D341" s="9" t="s">
        <v>809</v>
      </c>
      <c r="E341">
        <f t="shared" ca="1" si="15"/>
        <v>0</v>
      </c>
    </row>
    <row r="342" spans="1:5">
      <c r="A342" t="str">
        <f t="shared" si="16"/>
        <v>13</v>
      </c>
      <c r="B342">
        <f t="shared" si="17"/>
        <v>0</v>
      </c>
      <c r="C342" t="s">
        <v>333</v>
      </c>
      <c r="D342" s="9" t="s">
        <v>810</v>
      </c>
      <c r="E342">
        <f t="shared" ca="1" si="15"/>
        <v>0</v>
      </c>
    </row>
    <row r="343" spans="1:5">
      <c r="A343" t="str">
        <f t="shared" si="16"/>
        <v>100</v>
      </c>
      <c r="B343">
        <f t="shared" si="17"/>
        <v>0</v>
      </c>
      <c r="C343" t="s">
        <v>333</v>
      </c>
      <c r="D343" s="9" t="s">
        <v>811</v>
      </c>
      <c r="E343">
        <f t="shared" ca="1" si="15"/>
        <v>0</v>
      </c>
    </row>
    <row r="344" spans="1:5">
      <c r="A344" t="str">
        <f t="shared" si="16"/>
        <v>01</v>
      </c>
      <c r="B344">
        <f t="shared" si="17"/>
        <v>0</v>
      </c>
      <c r="C344" t="s">
        <v>334</v>
      </c>
      <c r="D344" s="9" t="s">
        <v>812</v>
      </c>
      <c r="E344">
        <f t="shared" ca="1" si="15"/>
        <v>0</v>
      </c>
    </row>
    <row r="345" spans="1:5">
      <c r="A345" t="str">
        <f t="shared" si="16"/>
        <v>02</v>
      </c>
      <c r="B345">
        <f t="shared" si="17"/>
        <v>0</v>
      </c>
      <c r="C345" t="s">
        <v>334</v>
      </c>
      <c r="D345" s="9" t="s">
        <v>813</v>
      </c>
      <c r="E345">
        <f t="shared" ca="1" si="15"/>
        <v>0</v>
      </c>
    </row>
    <row r="346" spans="1:5">
      <c r="A346" t="str">
        <f t="shared" si="16"/>
        <v>03</v>
      </c>
      <c r="B346">
        <f t="shared" si="17"/>
        <v>0</v>
      </c>
      <c r="C346" t="s">
        <v>334</v>
      </c>
      <c r="D346" s="9" t="s">
        <v>814</v>
      </c>
      <c r="E346">
        <f t="shared" ca="1" si="15"/>
        <v>0</v>
      </c>
    </row>
    <row r="347" spans="1:5">
      <c r="A347" t="str">
        <f t="shared" si="16"/>
        <v>04</v>
      </c>
      <c r="B347">
        <f t="shared" si="17"/>
        <v>0</v>
      </c>
      <c r="C347" t="s">
        <v>334</v>
      </c>
      <c r="D347" s="9" t="s">
        <v>815</v>
      </c>
      <c r="E347">
        <f t="shared" ca="1" si="15"/>
        <v>0</v>
      </c>
    </row>
    <row r="348" spans="1:5">
      <c r="A348" t="str">
        <f t="shared" si="16"/>
        <v>05</v>
      </c>
      <c r="B348">
        <f t="shared" si="17"/>
        <v>0</v>
      </c>
      <c r="C348" t="s">
        <v>334</v>
      </c>
      <c r="D348" s="9" t="s">
        <v>816</v>
      </c>
      <c r="E348">
        <f t="shared" ca="1" si="15"/>
        <v>0</v>
      </c>
    </row>
    <row r="349" spans="1:5">
      <c r="A349" t="str">
        <f t="shared" si="16"/>
        <v>06</v>
      </c>
      <c r="B349">
        <f t="shared" si="17"/>
        <v>0</v>
      </c>
      <c r="C349" t="s">
        <v>334</v>
      </c>
      <c r="D349" s="9" t="s">
        <v>817</v>
      </c>
      <c r="E349">
        <f t="shared" ca="1" si="15"/>
        <v>0</v>
      </c>
    </row>
    <row r="350" spans="1:5">
      <c r="A350" t="str">
        <f t="shared" si="16"/>
        <v>07</v>
      </c>
      <c r="B350">
        <f t="shared" si="17"/>
        <v>0</v>
      </c>
      <c r="C350" t="s">
        <v>334</v>
      </c>
      <c r="D350" s="9" t="s">
        <v>818</v>
      </c>
      <c r="E350">
        <f t="shared" ca="1" si="15"/>
        <v>0</v>
      </c>
    </row>
    <row r="351" spans="1:5">
      <c r="A351" t="str">
        <f t="shared" si="16"/>
        <v>08</v>
      </c>
      <c r="B351">
        <f t="shared" si="17"/>
        <v>0</v>
      </c>
      <c r="C351" t="s">
        <v>334</v>
      </c>
      <c r="D351" s="9" t="s">
        <v>819</v>
      </c>
      <c r="E351">
        <f t="shared" ca="1" si="15"/>
        <v>0</v>
      </c>
    </row>
    <row r="352" spans="1:5">
      <c r="A352" t="str">
        <f t="shared" si="16"/>
        <v>09</v>
      </c>
      <c r="B352">
        <f t="shared" si="17"/>
        <v>0</v>
      </c>
      <c r="C352" t="s">
        <v>334</v>
      </c>
      <c r="D352" s="9" t="s">
        <v>820</v>
      </c>
      <c r="E352">
        <f t="shared" ca="1" si="15"/>
        <v>0</v>
      </c>
    </row>
    <row r="353" spans="1:5">
      <c r="A353" t="str">
        <f t="shared" si="16"/>
        <v>10</v>
      </c>
      <c r="B353">
        <f t="shared" si="17"/>
        <v>0</v>
      </c>
      <c r="C353" t="s">
        <v>334</v>
      </c>
      <c r="D353" s="9" t="s">
        <v>821</v>
      </c>
      <c r="E353">
        <f t="shared" ca="1" si="15"/>
        <v>0</v>
      </c>
    </row>
    <row r="354" spans="1:5">
      <c r="A354" t="str">
        <f t="shared" si="16"/>
        <v>11</v>
      </c>
      <c r="B354">
        <f t="shared" si="17"/>
        <v>0</v>
      </c>
      <c r="C354" t="s">
        <v>334</v>
      </c>
      <c r="D354" s="9" t="s">
        <v>822</v>
      </c>
      <c r="E354">
        <f t="shared" ca="1" si="15"/>
        <v>0</v>
      </c>
    </row>
    <row r="355" spans="1:5">
      <c r="A355" t="str">
        <f t="shared" si="16"/>
        <v>12</v>
      </c>
      <c r="B355">
        <f t="shared" si="17"/>
        <v>0</v>
      </c>
      <c r="C355" t="s">
        <v>334</v>
      </c>
      <c r="D355" s="9" t="s">
        <v>823</v>
      </c>
      <c r="E355">
        <f t="shared" ca="1" si="15"/>
        <v>0</v>
      </c>
    </row>
    <row r="356" spans="1:5">
      <c r="A356" t="str">
        <f t="shared" si="16"/>
        <v>13</v>
      </c>
      <c r="B356">
        <f t="shared" si="17"/>
        <v>0</v>
      </c>
      <c r="C356" t="s">
        <v>334</v>
      </c>
      <c r="D356" s="9" t="s">
        <v>824</v>
      </c>
      <c r="E356">
        <f t="shared" ca="1" si="15"/>
        <v>0</v>
      </c>
    </row>
    <row r="357" spans="1:5">
      <c r="A357" t="str">
        <f t="shared" si="16"/>
        <v>100</v>
      </c>
      <c r="B357">
        <f t="shared" si="17"/>
        <v>0</v>
      </c>
      <c r="C357" t="s">
        <v>334</v>
      </c>
      <c r="D357" s="9" t="s">
        <v>825</v>
      </c>
      <c r="E357">
        <f t="shared" ca="1" si="15"/>
        <v>0</v>
      </c>
    </row>
    <row r="358" spans="1:5">
      <c r="A358" t="str">
        <f t="shared" si="16"/>
        <v>01</v>
      </c>
      <c r="B358">
        <f t="shared" si="17"/>
        <v>0</v>
      </c>
      <c r="C358" t="s">
        <v>335</v>
      </c>
      <c r="D358" s="9" t="s">
        <v>826</v>
      </c>
      <c r="E358">
        <f t="shared" ca="1" si="15"/>
        <v>0</v>
      </c>
    </row>
    <row r="359" spans="1:5">
      <c r="A359" t="str">
        <f t="shared" si="16"/>
        <v>02</v>
      </c>
      <c r="B359">
        <f t="shared" si="17"/>
        <v>0</v>
      </c>
      <c r="C359" t="s">
        <v>335</v>
      </c>
      <c r="D359" s="9" t="s">
        <v>827</v>
      </c>
      <c r="E359">
        <f t="shared" ca="1" si="15"/>
        <v>0</v>
      </c>
    </row>
    <row r="360" spans="1:5">
      <c r="A360" t="str">
        <f t="shared" si="16"/>
        <v>03</v>
      </c>
      <c r="B360">
        <f t="shared" si="17"/>
        <v>0</v>
      </c>
      <c r="C360" t="s">
        <v>335</v>
      </c>
      <c r="D360" s="9" t="s">
        <v>828</v>
      </c>
      <c r="E360">
        <f t="shared" ca="1" si="15"/>
        <v>0</v>
      </c>
    </row>
    <row r="361" spans="1:5">
      <c r="A361" t="str">
        <f t="shared" si="16"/>
        <v>04</v>
      </c>
      <c r="B361">
        <f t="shared" si="17"/>
        <v>0</v>
      </c>
      <c r="C361" t="s">
        <v>335</v>
      </c>
      <c r="D361" s="9" t="s">
        <v>829</v>
      </c>
      <c r="E361">
        <f t="shared" ca="1" si="15"/>
        <v>0</v>
      </c>
    </row>
    <row r="362" spans="1:5">
      <c r="A362" t="str">
        <f t="shared" si="16"/>
        <v>05</v>
      </c>
      <c r="B362">
        <f t="shared" si="17"/>
        <v>0</v>
      </c>
      <c r="C362" t="s">
        <v>335</v>
      </c>
      <c r="D362" s="9" t="s">
        <v>830</v>
      </c>
      <c r="E362">
        <f t="shared" ca="1" si="15"/>
        <v>0</v>
      </c>
    </row>
    <row r="363" spans="1:5">
      <c r="A363" t="str">
        <f t="shared" si="16"/>
        <v>06</v>
      </c>
      <c r="B363">
        <f t="shared" si="17"/>
        <v>0</v>
      </c>
      <c r="C363" t="s">
        <v>335</v>
      </c>
      <c r="D363" s="9" t="s">
        <v>831</v>
      </c>
      <c r="E363">
        <f t="shared" ca="1" si="15"/>
        <v>0</v>
      </c>
    </row>
    <row r="364" spans="1:5">
      <c r="A364" t="str">
        <f t="shared" si="16"/>
        <v>07</v>
      </c>
      <c r="B364">
        <f t="shared" si="17"/>
        <v>0</v>
      </c>
      <c r="C364" t="s">
        <v>335</v>
      </c>
      <c r="D364" s="9" t="s">
        <v>832</v>
      </c>
      <c r="E364">
        <f t="shared" ca="1" si="15"/>
        <v>0</v>
      </c>
    </row>
    <row r="365" spans="1:5">
      <c r="A365" t="str">
        <f t="shared" si="16"/>
        <v>08</v>
      </c>
      <c r="B365">
        <f t="shared" si="17"/>
        <v>0</v>
      </c>
      <c r="C365" t="s">
        <v>335</v>
      </c>
      <c r="D365" s="9" t="s">
        <v>833</v>
      </c>
      <c r="E365">
        <f t="shared" ca="1" si="15"/>
        <v>0</v>
      </c>
    </row>
    <row r="366" spans="1:5">
      <c r="A366" t="str">
        <f t="shared" si="16"/>
        <v>09</v>
      </c>
      <c r="B366">
        <f t="shared" si="17"/>
        <v>0</v>
      </c>
      <c r="C366" t="s">
        <v>335</v>
      </c>
      <c r="D366" s="9" t="s">
        <v>834</v>
      </c>
      <c r="E366">
        <f t="shared" ca="1" si="15"/>
        <v>0</v>
      </c>
    </row>
    <row r="367" spans="1:5">
      <c r="A367" t="str">
        <f t="shared" si="16"/>
        <v>10</v>
      </c>
      <c r="B367">
        <f t="shared" si="17"/>
        <v>0</v>
      </c>
      <c r="C367" t="s">
        <v>335</v>
      </c>
      <c r="D367" s="9" t="s">
        <v>835</v>
      </c>
      <c r="E367">
        <f t="shared" ca="1" si="15"/>
        <v>0</v>
      </c>
    </row>
    <row r="368" spans="1:5">
      <c r="A368" t="str">
        <f t="shared" si="16"/>
        <v>11</v>
      </c>
      <c r="B368">
        <f t="shared" si="17"/>
        <v>0</v>
      </c>
      <c r="C368" t="s">
        <v>335</v>
      </c>
      <c r="D368" s="9" t="s">
        <v>836</v>
      </c>
      <c r="E368">
        <f t="shared" ca="1" si="15"/>
        <v>0</v>
      </c>
    </row>
    <row r="369" spans="1:5">
      <c r="A369" t="str">
        <f t="shared" si="16"/>
        <v>12</v>
      </c>
      <c r="B369">
        <f t="shared" si="17"/>
        <v>0</v>
      </c>
      <c r="C369" t="s">
        <v>335</v>
      </c>
      <c r="D369" s="9" t="s">
        <v>837</v>
      </c>
      <c r="E369">
        <f t="shared" ca="1" si="15"/>
        <v>0</v>
      </c>
    </row>
    <row r="370" spans="1:5">
      <c r="A370" t="str">
        <f t="shared" si="16"/>
        <v>13</v>
      </c>
      <c r="B370">
        <f t="shared" si="17"/>
        <v>0</v>
      </c>
      <c r="C370" t="s">
        <v>335</v>
      </c>
      <c r="D370" s="9" t="s">
        <v>838</v>
      </c>
      <c r="E370">
        <f t="shared" ca="1" si="15"/>
        <v>0</v>
      </c>
    </row>
    <row r="371" spans="1:5">
      <c r="A371" t="str">
        <f t="shared" si="16"/>
        <v>100</v>
      </c>
      <c r="B371">
        <f t="shared" si="17"/>
        <v>0</v>
      </c>
      <c r="C371" t="s">
        <v>335</v>
      </c>
      <c r="D371" s="9" t="s">
        <v>839</v>
      </c>
      <c r="E371">
        <f t="shared" ca="1" si="15"/>
        <v>0</v>
      </c>
    </row>
    <row r="372" spans="1:5">
      <c r="A372" t="str">
        <f t="shared" si="16"/>
        <v>01</v>
      </c>
      <c r="B372">
        <f t="shared" si="17"/>
        <v>0</v>
      </c>
      <c r="C372" t="s">
        <v>336</v>
      </c>
      <c r="D372" s="9" t="s">
        <v>840</v>
      </c>
      <c r="E372">
        <f t="shared" ca="1" si="15"/>
        <v>0</v>
      </c>
    </row>
    <row r="373" spans="1:5">
      <c r="A373" t="str">
        <f t="shared" si="16"/>
        <v>02</v>
      </c>
      <c r="B373">
        <f t="shared" si="17"/>
        <v>0</v>
      </c>
      <c r="C373" t="s">
        <v>336</v>
      </c>
      <c r="D373" s="9" t="s">
        <v>841</v>
      </c>
      <c r="E373">
        <f t="shared" ca="1" si="15"/>
        <v>0</v>
      </c>
    </row>
    <row r="374" spans="1:5">
      <c r="A374" t="str">
        <f t="shared" si="16"/>
        <v>03</v>
      </c>
      <c r="B374">
        <f t="shared" si="17"/>
        <v>0</v>
      </c>
      <c r="C374" t="s">
        <v>336</v>
      </c>
      <c r="D374" s="9" t="s">
        <v>842</v>
      </c>
      <c r="E374">
        <f t="shared" ca="1" si="15"/>
        <v>0</v>
      </c>
    </row>
    <row r="375" spans="1:5">
      <c r="A375" t="str">
        <f t="shared" si="16"/>
        <v>04</v>
      </c>
      <c r="B375">
        <f t="shared" si="17"/>
        <v>0</v>
      </c>
      <c r="C375" t="s">
        <v>336</v>
      </c>
      <c r="D375" s="9" t="s">
        <v>843</v>
      </c>
      <c r="E375">
        <f t="shared" ca="1" si="15"/>
        <v>0</v>
      </c>
    </row>
    <row r="376" spans="1:5">
      <c r="A376" t="str">
        <f t="shared" si="16"/>
        <v>05</v>
      </c>
      <c r="B376">
        <f t="shared" si="17"/>
        <v>0</v>
      </c>
      <c r="C376" t="s">
        <v>336</v>
      </c>
      <c r="D376" s="9" t="s">
        <v>844</v>
      </c>
      <c r="E376">
        <f t="shared" ca="1" si="15"/>
        <v>0</v>
      </c>
    </row>
    <row r="377" spans="1:5">
      <c r="A377" t="str">
        <f t="shared" si="16"/>
        <v>06</v>
      </c>
      <c r="B377">
        <f t="shared" si="17"/>
        <v>0</v>
      </c>
      <c r="C377" t="s">
        <v>336</v>
      </c>
      <c r="D377" s="9" t="s">
        <v>845</v>
      </c>
      <c r="E377">
        <f t="shared" ca="1" si="15"/>
        <v>0</v>
      </c>
    </row>
    <row r="378" spans="1:5">
      <c r="A378" t="str">
        <f t="shared" si="16"/>
        <v>07</v>
      </c>
      <c r="B378">
        <f t="shared" si="17"/>
        <v>0</v>
      </c>
      <c r="C378" t="s">
        <v>336</v>
      </c>
      <c r="D378" s="9" t="s">
        <v>846</v>
      </c>
      <c r="E378">
        <f t="shared" ca="1" si="15"/>
        <v>0</v>
      </c>
    </row>
    <row r="379" spans="1:5">
      <c r="A379" t="str">
        <f t="shared" si="16"/>
        <v>08</v>
      </c>
      <c r="B379">
        <f t="shared" si="17"/>
        <v>0</v>
      </c>
      <c r="C379" t="s">
        <v>336</v>
      </c>
      <c r="D379" s="9" t="s">
        <v>847</v>
      </c>
      <c r="E379">
        <f t="shared" ca="1" si="15"/>
        <v>0</v>
      </c>
    </row>
    <row r="380" spans="1:5">
      <c r="A380" t="str">
        <f t="shared" si="16"/>
        <v>09</v>
      </c>
      <c r="B380">
        <f t="shared" si="17"/>
        <v>0</v>
      </c>
      <c r="C380" t="s">
        <v>336</v>
      </c>
      <c r="D380" s="9" t="s">
        <v>848</v>
      </c>
      <c r="E380">
        <f t="shared" ca="1" si="15"/>
        <v>0</v>
      </c>
    </row>
    <row r="381" spans="1:5">
      <c r="A381" t="str">
        <f t="shared" si="16"/>
        <v>10</v>
      </c>
      <c r="B381">
        <f t="shared" si="17"/>
        <v>0</v>
      </c>
      <c r="C381" t="s">
        <v>336</v>
      </c>
      <c r="D381" s="9" t="s">
        <v>849</v>
      </c>
      <c r="E381">
        <f t="shared" ca="1" si="15"/>
        <v>0</v>
      </c>
    </row>
    <row r="382" spans="1:5">
      <c r="A382" t="str">
        <f t="shared" si="16"/>
        <v>11</v>
      </c>
      <c r="B382">
        <f t="shared" si="17"/>
        <v>0</v>
      </c>
      <c r="C382" t="s">
        <v>336</v>
      </c>
      <c r="D382" s="9" t="s">
        <v>850</v>
      </c>
      <c r="E382">
        <f t="shared" ca="1" si="15"/>
        <v>0</v>
      </c>
    </row>
    <row r="383" spans="1:5">
      <c r="A383" t="str">
        <f t="shared" si="16"/>
        <v>12</v>
      </c>
      <c r="B383">
        <f t="shared" si="17"/>
        <v>0</v>
      </c>
      <c r="C383" t="s">
        <v>336</v>
      </c>
      <c r="D383" s="9" t="s">
        <v>851</v>
      </c>
      <c r="E383">
        <f t="shared" ca="1" si="15"/>
        <v>0</v>
      </c>
    </row>
    <row r="384" spans="1:5">
      <c r="A384" t="str">
        <f t="shared" si="16"/>
        <v>13</v>
      </c>
      <c r="B384">
        <f t="shared" si="17"/>
        <v>0</v>
      </c>
      <c r="C384" t="s">
        <v>336</v>
      </c>
      <c r="D384" s="9" t="s">
        <v>852</v>
      </c>
      <c r="E384">
        <f t="shared" ca="1" si="15"/>
        <v>0</v>
      </c>
    </row>
    <row r="385" spans="1:5">
      <c r="A385" t="str">
        <f t="shared" si="16"/>
        <v>100</v>
      </c>
      <c r="B385">
        <f t="shared" si="17"/>
        <v>0</v>
      </c>
      <c r="C385" t="s">
        <v>336</v>
      </c>
      <c r="D385" s="9" t="s">
        <v>853</v>
      </c>
      <c r="E385">
        <f t="shared" ca="1" si="15"/>
        <v>0</v>
      </c>
    </row>
    <row r="386" spans="1:5">
      <c r="A386" t="str">
        <f t="shared" si="16"/>
        <v>01</v>
      </c>
      <c r="B386">
        <f t="shared" si="17"/>
        <v>0</v>
      </c>
      <c r="C386" t="s">
        <v>337</v>
      </c>
      <c r="D386" s="9" t="s">
        <v>854</v>
      </c>
      <c r="E386">
        <f t="shared" ca="1" si="15"/>
        <v>0</v>
      </c>
    </row>
    <row r="387" spans="1:5">
      <c r="A387" t="str">
        <f t="shared" si="16"/>
        <v>02</v>
      </c>
      <c r="B387">
        <f t="shared" si="17"/>
        <v>0</v>
      </c>
      <c r="C387" t="s">
        <v>337</v>
      </c>
      <c r="D387" s="9" t="s">
        <v>855</v>
      </c>
      <c r="E387">
        <f t="shared" ca="1" si="15"/>
        <v>0</v>
      </c>
    </row>
    <row r="388" spans="1:5">
      <c r="A388" t="str">
        <f t="shared" si="16"/>
        <v>03</v>
      </c>
      <c r="B388">
        <f t="shared" si="17"/>
        <v>0</v>
      </c>
      <c r="C388" t="s">
        <v>337</v>
      </c>
      <c r="D388" s="9" t="s">
        <v>856</v>
      </c>
      <c r="E388">
        <f t="shared" ca="1" si="15"/>
        <v>0</v>
      </c>
    </row>
    <row r="389" spans="1:5">
      <c r="A389" t="str">
        <f t="shared" si="16"/>
        <v>04</v>
      </c>
      <c r="B389">
        <f t="shared" si="17"/>
        <v>0</v>
      </c>
      <c r="C389" t="s">
        <v>337</v>
      </c>
      <c r="D389" s="9" t="s">
        <v>857</v>
      </c>
      <c r="E389">
        <f t="shared" ca="1" si="15"/>
        <v>0</v>
      </c>
    </row>
    <row r="390" spans="1:5">
      <c r="A390" t="str">
        <f t="shared" si="16"/>
        <v>05</v>
      </c>
      <c r="B390">
        <f t="shared" si="17"/>
        <v>0</v>
      </c>
      <c r="C390" t="s">
        <v>337</v>
      </c>
      <c r="D390" s="9" t="s">
        <v>858</v>
      </c>
      <c r="E390">
        <f t="shared" ca="1" si="15"/>
        <v>0</v>
      </c>
    </row>
    <row r="391" spans="1:5">
      <c r="A391" t="str">
        <f t="shared" si="16"/>
        <v>06</v>
      </c>
      <c r="B391">
        <f t="shared" si="17"/>
        <v>0</v>
      </c>
      <c r="C391" t="s">
        <v>337</v>
      </c>
      <c r="D391" s="9" t="s">
        <v>859</v>
      </c>
      <c r="E391">
        <f t="shared" ca="1" si="15"/>
        <v>0</v>
      </c>
    </row>
    <row r="392" spans="1:5">
      <c r="A392" t="str">
        <f t="shared" si="16"/>
        <v>07</v>
      </c>
      <c r="B392">
        <f t="shared" si="17"/>
        <v>0</v>
      </c>
      <c r="C392" t="s">
        <v>337</v>
      </c>
      <c r="D392" s="9" t="s">
        <v>860</v>
      </c>
      <c r="E392">
        <f t="shared" ref="E392:E455" ca="1" si="18">IFERROR(IF(B392=0,VLOOKUP(C392,INDIRECT($G$4&amp;$H$4),MATCH($A392,INDIRECT($G$4&amp;$I$4),0),0),VLOOKUP(C392,INDIRECT($G$5&amp;$H$5),MATCH($A392,INDIRECT($G$5&amp;$I$5),0),FALSE)),0)</f>
        <v>0</v>
      </c>
    </row>
    <row r="393" spans="1:5">
      <c r="A393" t="str">
        <f t="shared" ref="A393:A456" si="19">MID(D393,LEN(C393)+2,LEN(D393)-LEN(C393))</f>
        <v>08</v>
      </c>
      <c r="B393">
        <f t="shared" ref="B393:B456" si="20">IF(IFERROR(FIND("PU",D393,1),0)&lt;&gt;0,"PU",0)</f>
        <v>0</v>
      </c>
      <c r="C393" t="s">
        <v>337</v>
      </c>
      <c r="D393" s="9" t="s">
        <v>861</v>
      </c>
      <c r="E393">
        <f t="shared" ca="1" si="18"/>
        <v>0</v>
      </c>
    </row>
    <row r="394" spans="1:5">
      <c r="A394" t="str">
        <f t="shared" si="19"/>
        <v>09</v>
      </c>
      <c r="B394">
        <f t="shared" si="20"/>
        <v>0</v>
      </c>
      <c r="C394" t="s">
        <v>337</v>
      </c>
      <c r="D394" s="9" t="s">
        <v>862</v>
      </c>
      <c r="E394">
        <f t="shared" ca="1" si="18"/>
        <v>0</v>
      </c>
    </row>
    <row r="395" spans="1:5">
      <c r="A395" t="str">
        <f t="shared" si="19"/>
        <v>10</v>
      </c>
      <c r="B395">
        <f t="shared" si="20"/>
        <v>0</v>
      </c>
      <c r="C395" t="s">
        <v>337</v>
      </c>
      <c r="D395" s="9" t="s">
        <v>863</v>
      </c>
      <c r="E395">
        <f t="shared" ca="1" si="18"/>
        <v>0</v>
      </c>
    </row>
    <row r="396" spans="1:5">
      <c r="A396" t="str">
        <f t="shared" si="19"/>
        <v>11</v>
      </c>
      <c r="B396">
        <f t="shared" si="20"/>
        <v>0</v>
      </c>
      <c r="C396" t="s">
        <v>337</v>
      </c>
      <c r="D396" s="9" t="s">
        <v>864</v>
      </c>
      <c r="E396">
        <f t="shared" ca="1" si="18"/>
        <v>0</v>
      </c>
    </row>
    <row r="397" spans="1:5">
      <c r="A397" t="str">
        <f t="shared" si="19"/>
        <v>12</v>
      </c>
      <c r="B397">
        <f t="shared" si="20"/>
        <v>0</v>
      </c>
      <c r="C397" t="s">
        <v>337</v>
      </c>
      <c r="D397" s="9" t="s">
        <v>865</v>
      </c>
      <c r="E397">
        <f t="shared" ca="1" si="18"/>
        <v>0</v>
      </c>
    </row>
    <row r="398" spans="1:5">
      <c r="A398" t="str">
        <f t="shared" si="19"/>
        <v>13</v>
      </c>
      <c r="B398">
        <f t="shared" si="20"/>
        <v>0</v>
      </c>
      <c r="C398" t="s">
        <v>337</v>
      </c>
      <c r="D398" s="9" t="s">
        <v>866</v>
      </c>
      <c r="E398">
        <f t="shared" ca="1" si="18"/>
        <v>0</v>
      </c>
    </row>
    <row r="399" spans="1:5">
      <c r="A399" t="str">
        <f t="shared" si="19"/>
        <v>100</v>
      </c>
      <c r="B399">
        <f t="shared" si="20"/>
        <v>0</v>
      </c>
      <c r="C399" t="s">
        <v>337</v>
      </c>
      <c r="D399" s="9" t="s">
        <v>867</v>
      </c>
      <c r="E399">
        <f t="shared" ca="1" si="18"/>
        <v>0</v>
      </c>
    </row>
    <row r="400" spans="1:5">
      <c r="A400" t="str">
        <f t="shared" si="19"/>
        <v>01</v>
      </c>
      <c r="B400">
        <f t="shared" si="20"/>
        <v>0</v>
      </c>
      <c r="C400" t="s">
        <v>338</v>
      </c>
      <c r="D400" s="9" t="s">
        <v>868</v>
      </c>
      <c r="E400">
        <f t="shared" ca="1" si="18"/>
        <v>0</v>
      </c>
    </row>
    <row r="401" spans="1:5">
      <c r="A401" t="str">
        <f t="shared" si="19"/>
        <v>02</v>
      </c>
      <c r="B401">
        <f t="shared" si="20"/>
        <v>0</v>
      </c>
      <c r="C401" t="s">
        <v>338</v>
      </c>
      <c r="D401" s="9" t="s">
        <v>869</v>
      </c>
      <c r="E401">
        <f t="shared" ca="1" si="18"/>
        <v>0</v>
      </c>
    </row>
    <row r="402" spans="1:5">
      <c r="A402" t="str">
        <f t="shared" si="19"/>
        <v>03</v>
      </c>
      <c r="B402">
        <f t="shared" si="20"/>
        <v>0</v>
      </c>
      <c r="C402" t="s">
        <v>338</v>
      </c>
      <c r="D402" s="9" t="s">
        <v>870</v>
      </c>
      <c r="E402">
        <f t="shared" ca="1" si="18"/>
        <v>0</v>
      </c>
    </row>
    <row r="403" spans="1:5">
      <c r="A403" t="str">
        <f t="shared" si="19"/>
        <v>04</v>
      </c>
      <c r="B403">
        <f t="shared" si="20"/>
        <v>0</v>
      </c>
      <c r="C403" t="s">
        <v>338</v>
      </c>
      <c r="D403" s="9" t="s">
        <v>871</v>
      </c>
      <c r="E403">
        <f t="shared" ca="1" si="18"/>
        <v>0</v>
      </c>
    </row>
    <row r="404" spans="1:5">
      <c r="A404" t="str">
        <f t="shared" si="19"/>
        <v>05</v>
      </c>
      <c r="B404">
        <f t="shared" si="20"/>
        <v>0</v>
      </c>
      <c r="C404" t="s">
        <v>338</v>
      </c>
      <c r="D404" s="9" t="s">
        <v>872</v>
      </c>
      <c r="E404">
        <f t="shared" ca="1" si="18"/>
        <v>0</v>
      </c>
    </row>
    <row r="405" spans="1:5">
      <c r="A405" t="str">
        <f t="shared" si="19"/>
        <v>06</v>
      </c>
      <c r="B405">
        <f t="shared" si="20"/>
        <v>0</v>
      </c>
      <c r="C405" t="s">
        <v>338</v>
      </c>
      <c r="D405" s="9" t="s">
        <v>873</v>
      </c>
      <c r="E405">
        <f t="shared" ca="1" si="18"/>
        <v>0</v>
      </c>
    </row>
    <row r="406" spans="1:5">
      <c r="A406" t="str">
        <f t="shared" si="19"/>
        <v>07</v>
      </c>
      <c r="B406">
        <f t="shared" si="20"/>
        <v>0</v>
      </c>
      <c r="C406" t="s">
        <v>338</v>
      </c>
      <c r="D406" s="9" t="s">
        <v>874</v>
      </c>
      <c r="E406">
        <f t="shared" ca="1" si="18"/>
        <v>0</v>
      </c>
    </row>
    <row r="407" spans="1:5">
      <c r="A407" t="str">
        <f t="shared" si="19"/>
        <v>08</v>
      </c>
      <c r="B407">
        <f t="shared" si="20"/>
        <v>0</v>
      </c>
      <c r="C407" t="s">
        <v>338</v>
      </c>
      <c r="D407" s="9" t="s">
        <v>875</v>
      </c>
      <c r="E407">
        <f t="shared" ca="1" si="18"/>
        <v>0</v>
      </c>
    </row>
    <row r="408" spans="1:5">
      <c r="A408" t="str">
        <f t="shared" si="19"/>
        <v>09</v>
      </c>
      <c r="B408">
        <f t="shared" si="20"/>
        <v>0</v>
      </c>
      <c r="C408" t="s">
        <v>338</v>
      </c>
      <c r="D408" s="9" t="s">
        <v>876</v>
      </c>
      <c r="E408">
        <f t="shared" ca="1" si="18"/>
        <v>0</v>
      </c>
    </row>
    <row r="409" spans="1:5">
      <c r="A409" t="str">
        <f t="shared" si="19"/>
        <v>10</v>
      </c>
      <c r="B409">
        <f t="shared" si="20"/>
        <v>0</v>
      </c>
      <c r="C409" t="s">
        <v>338</v>
      </c>
      <c r="D409" s="9" t="s">
        <v>877</v>
      </c>
      <c r="E409">
        <f t="shared" ca="1" si="18"/>
        <v>0</v>
      </c>
    </row>
    <row r="410" spans="1:5">
      <c r="A410" t="str">
        <f t="shared" si="19"/>
        <v>11</v>
      </c>
      <c r="B410">
        <f t="shared" si="20"/>
        <v>0</v>
      </c>
      <c r="C410" t="s">
        <v>338</v>
      </c>
      <c r="D410" s="9" t="s">
        <v>878</v>
      </c>
      <c r="E410">
        <f t="shared" ca="1" si="18"/>
        <v>0</v>
      </c>
    </row>
    <row r="411" spans="1:5">
      <c r="A411" t="str">
        <f t="shared" si="19"/>
        <v>12</v>
      </c>
      <c r="B411">
        <f t="shared" si="20"/>
        <v>0</v>
      </c>
      <c r="C411" t="s">
        <v>338</v>
      </c>
      <c r="D411" s="9" t="s">
        <v>879</v>
      </c>
      <c r="E411">
        <f t="shared" ca="1" si="18"/>
        <v>0</v>
      </c>
    </row>
    <row r="412" spans="1:5">
      <c r="A412" t="str">
        <f t="shared" si="19"/>
        <v>13</v>
      </c>
      <c r="B412">
        <f t="shared" si="20"/>
        <v>0</v>
      </c>
      <c r="C412" t="s">
        <v>338</v>
      </c>
      <c r="D412" s="9" t="s">
        <v>880</v>
      </c>
      <c r="E412">
        <f t="shared" ca="1" si="18"/>
        <v>0</v>
      </c>
    </row>
    <row r="413" spans="1:5">
      <c r="A413" t="str">
        <f t="shared" si="19"/>
        <v>100</v>
      </c>
      <c r="B413">
        <f t="shared" si="20"/>
        <v>0</v>
      </c>
      <c r="C413" t="s">
        <v>338</v>
      </c>
      <c r="D413" s="9" t="s">
        <v>881</v>
      </c>
      <c r="E413">
        <f t="shared" ca="1" si="18"/>
        <v>0</v>
      </c>
    </row>
    <row r="414" spans="1:5">
      <c r="A414" t="str">
        <f t="shared" si="19"/>
        <v>01</v>
      </c>
      <c r="B414">
        <f t="shared" si="20"/>
        <v>0</v>
      </c>
      <c r="C414" t="s">
        <v>339</v>
      </c>
      <c r="D414" s="9" t="s">
        <v>882</v>
      </c>
      <c r="E414">
        <f t="shared" ca="1" si="18"/>
        <v>0</v>
      </c>
    </row>
    <row r="415" spans="1:5">
      <c r="A415" t="str">
        <f t="shared" si="19"/>
        <v>02</v>
      </c>
      <c r="B415">
        <f t="shared" si="20"/>
        <v>0</v>
      </c>
      <c r="C415" t="s">
        <v>339</v>
      </c>
      <c r="D415" s="9" t="s">
        <v>883</v>
      </c>
      <c r="E415">
        <f t="shared" ca="1" si="18"/>
        <v>0</v>
      </c>
    </row>
    <row r="416" spans="1:5">
      <c r="A416" t="str">
        <f t="shared" si="19"/>
        <v>03</v>
      </c>
      <c r="B416">
        <f t="shared" si="20"/>
        <v>0</v>
      </c>
      <c r="C416" t="s">
        <v>339</v>
      </c>
      <c r="D416" s="9" t="s">
        <v>884</v>
      </c>
      <c r="E416">
        <f t="shared" ca="1" si="18"/>
        <v>0</v>
      </c>
    </row>
    <row r="417" spans="1:5">
      <c r="A417" t="str">
        <f t="shared" si="19"/>
        <v>04</v>
      </c>
      <c r="B417">
        <f t="shared" si="20"/>
        <v>0</v>
      </c>
      <c r="C417" t="s">
        <v>339</v>
      </c>
      <c r="D417" s="9" t="s">
        <v>885</v>
      </c>
      <c r="E417">
        <f t="shared" ca="1" si="18"/>
        <v>0</v>
      </c>
    </row>
    <row r="418" spans="1:5">
      <c r="A418" t="str">
        <f t="shared" si="19"/>
        <v>05</v>
      </c>
      <c r="B418">
        <f t="shared" si="20"/>
        <v>0</v>
      </c>
      <c r="C418" t="s">
        <v>339</v>
      </c>
      <c r="D418" s="9" t="s">
        <v>886</v>
      </c>
      <c r="E418">
        <f t="shared" ca="1" si="18"/>
        <v>0</v>
      </c>
    </row>
    <row r="419" spans="1:5">
      <c r="A419" t="str">
        <f t="shared" si="19"/>
        <v>06</v>
      </c>
      <c r="B419">
        <f t="shared" si="20"/>
        <v>0</v>
      </c>
      <c r="C419" t="s">
        <v>339</v>
      </c>
      <c r="D419" s="9" t="s">
        <v>887</v>
      </c>
      <c r="E419">
        <f t="shared" ca="1" si="18"/>
        <v>0</v>
      </c>
    </row>
    <row r="420" spans="1:5">
      <c r="A420" t="str">
        <f t="shared" si="19"/>
        <v>07</v>
      </c>
      <c r="B420">
        <f t="shared" si="20"/>
        <v>0</v>
      </c>
      <c r="C420" t="s">
        <v>339</v>
      </c>
      <c r="D420" s="9" t="s">
        <v>888</v>
      </c>
      <c r="E420">
        <f t="shared" ca="1" si="18"/>
        <v>0</v>
      </c>
    </row>
    <row r="421" spans="1:5">
      <c r="A421" t="str">
        <f t="shared" si="19"/>
        <v>08</v>
      </c>
      <c r="B421">
        <f t="shared" si="20"/>
        <v>0</v>
      </c>
      <c r="C421" t="s">
        <v>339</v>
      </c>
      <c r="D421" s="9" t="s">
        <v>889</v>
      </c>
      <c r="E421">
        <f t="shared" ca="1" si="18"/>
        <v>0</v>
      </c>
    </row>
    <row r="422" spans="1:5">
      <c r="A422" t="str">
        <f t="shared" si="19"/>
        <v>09</v>
      </c>
      <c r="B422">
        <f t="shared" si="20"/>
        <v>0</v>
      </c>
      <c r="C422" t="s">
        <v>339</v>
      </c>
      <c r="D422" s="9" t="s">
        <v>890</v>
      </c>
      <c r="E422">
        <f t="shared" ca="1" si="18"/>
        <v>0</v>
      </c>
    </row>
    <row r="423" spans="1:5">
      <c r="A423" t="str">
        <f t="shared" si="19"/>
        <v>10</v>
      </c>
      <c r="B423">
        <f t="shared" si="20"/>
        <v>0</v>
      </c>
      <c r="C423" t="s">
        <v>339</v>
      </c>
      <c r="D423" s="9" t="s">
        <v>891</v>
      </c>
      <c r="E423">
        <f t="shared" ca="1" si="18"/>
        <v>0</v>
      </c>
    </row>
    <row r="424" spans="1:5">
      <c r="A424" t="str">
        <f t="shared" si="19"/>
        <v>11</v>
      </c>
      <c r="B424">
        <f t="shared" si="20"/>
        <v>0</v>
      </c>
      <c r="C424" t="s">
        <v>339</v>
      </c>
      <c r="D424" s="9" t="s">
        <v>892</v>
      </c>
      <c r="E424">
        <f t="shared" ca="1" si="18"/>
        <v>0</v>
      </c>
    </row>
    <row r="425" spans="1:5">
      <c r="A425" t="str">
        <f t="shared" si="19"/>
        <v>12</v>
      </c>
      <c r="B425">
        <f t="shared" si="20"/>
        <v>0</v>
      </c>
      <c r="C425" t="s">
        <v>339</v>
      </c>
      <c r="D425" s="9" t="s">
        <v>893</v>
      </c>
      <c r="E425">
        <f t="shared" ca="1" si="18"/>
        <v>0</v>
      </c>
    </row>
    <row r="426" spans="1:5">
      <c r="A426" t="str">
        <f t="shared" si="19"/>
        <v>13</v>
      </c>
      <c r="B426">
        <f t="shared" si="20"/>
        <v>0</v>
      </c>
      <c r="C426" t="s">
        <v>339</v>
      </c>
      <c r="D426" s="9" t="s">
        <v>894</v>
      </c>
      <c r="E426">
        <f t="shared" ca="1" si="18"/>
        <v>0</v>
      </c>
    </row>
    <row r="427" spans="1:5">
      <c r="A427" t="str">
        <f t="shared" si="19"/>
        <v>100</v>
      </c>
      <c r="B427">
        <f t="shared" si="20"/>
        <v>0</v>
      </c>
      <c r="C427" t="s">
        <v>339</v>
      </c>
      <c r="D427" s="9" t="s">
        <v>895</v>
      </c>
      <c r="E427">
        <f t="shared" ca="1" si="18"/>
        <v>0</v>
      </c>
    </row>
    <row r="428" spans="1:5">
      <c r="A428" t="str">
        <f t="shared" si="19"/>
        <v>01</v>
      </c>
      <c r="B428">
        <f t="shared" si="20"/>
        <v>0</v>
      </c>
      <c r="C428" t="s">
        <v>340</v>
      </c>
      <c r="D428" s="9" t="s">
        <v>896</v>
      </c>
      <c r="E428">
        <f t="shared" ca="1" si="18"/>
        <v>0</v>
      </c>
    </row>
    <row r="429" spans="1:5">
      <c r="A429" t="str">
        <f t="shared" si="19"/>
        <v>02</v>
      </c>
      <c r="B429">
        <f t="shared" si="20"/>
        <v>0</v>
      </c>
      <c r="C429" t="s">
        <v>340</v>
      </c>
      <c r="D429" s="9" t="s">
        <v>897</v>
      </c>
      <c r="E429">
        <f t="shared" ca="1" si="18"/>
        <v>0</v>
      </c>
    </row>
    <row r="430" spans="1:5">
      <c r="A430" t="str">
        <f t="shared" si="19"/>
        <v>03</v>
      </c>
      <c r="B430">
        <f t="shared" si="20"/>
        <v>0</v>
      </c>
      <c r="C430" t="s">
        <v>340</v>
      </c>
      <c r="D430" s="9" t="s">
        <v>898</v>
      </c>
      <c r="E430">
        <f t="shared" ca="1" si="18"/>
        <v>0</v>
      </c>
    </row>
    <row r="431" spans="1:5">
      <c r="A431" t="str">
        <f t="shared" si="19"/>
        <v>04</v>
      </c>
      <c r="B431">
        <f t="shared" si="20"/>
        <v>0</v>
      </c>
      <c r="C431" t="s">
        <v>340</v>
      </c>
      <c r="D431" s="9" t="s">
        <v>899</v>
      </c>
      <c r="E431">
        <f t="shared" ca="1" si="18"/>
        <v>0</v>
      </c>
    </row>
    <row r="432" spans="1:5">
      <c r="A432" t="str">
        <f t="shared" si="19"/>
        <v>05</v>
      </c>
      <c r="B432">
        <f t="shared" si="20"/>
        <v>0</v>
      </c>
      <c r="C432" t="s">
        <v>340</v>
      </c>
      <c r="D432" s="9" t="s">
        <v>900</v>
      </c>
      <c r="E432">
        <f t="shared" ca="1" si="18"/>
        <v>0</v>
      </c>
    </row>
    <row r="433" spans="1:5">
      <c r="A433" t="str">
        <f t="shared" si="19"/>
        <v>06</v>
      </c>
      <c r="B433">
        <f t="shared" si="20"/>
        <v>0</v>
      </c>
      <c r="C433" t="s">
        <v>340</v>
      </c>
      <c r="D433" s="9" t="s">
        <v>901</v>
      </c>
      <c r="E433">
        <f t="shared" ca="1" si="18"/>
        <v>0</v>
      </c>
    </row>
    <row r="434" spans="1:5">
      <c r="A434" t="str">
        <f t="shared" si="19"/>
        <v>07</v>
      </c>
      <c r="B434">
        <f t="shared" si="20"/>
        <v>0</v>
      </c>
      <c r="C434" t="s">
        <v>340</v>
      </c>
      <c r="D434" s="9" t="s">
        <v>902</v>
      </c>
      <c r="E434">
        <f t="shared" ca="1" si="18"/>
        <v>0</v>
      </c>
    </row>
    <row r="435" spans="1:5">
      <c r="A435" t="str">
        <f t="shared" si="19"/>
        <v>08</v>
      </c>
      <c r="B435">
        <f t="shared" si="20"/>
        <v>0</v>
      </c>
      <c r="C435" t="s">
        <v>340</v>
      </c>
      <c r="D435" s="9" t="s">
        <v>903</v>
      </c>
      <c r="E435">
        <f t="shared" ca="1" si="18"/>
        <v>0</v>
      </c>
    </row>
    <row r="436" spans="1:5">
      <c r="A436" t="str">
        <f t="shared" si="19"/>
        <v>09</v>
      </c>
      <c r="B436">
        <f t="shared" si="20"/>
        <v>0</v>
      </c>
      <c r="C436" t="s">
        <v>340</v>
      </c>
      <c r="D436" s="9" t="s">
        <v>904</v>
      </c>
      <c r="E436">
        <f t="shared" ca="1" si="18"/>
        <v>0</v>
      </c>
    </row>
    <row r="437" spans="1:5">
      <c r="A437" t="str">
        <f t="shared" si="19"/>
        <v>10</v>
      </c>
      <c r="B437">
        <f t="shared" si="20"/>
        <v>0</v>
      </c>
      <c r="C437" t="s">
        <v>340</v>
      </c>
      <c r="D437" s="9" t="s">
        <v>905</v>
      </c>
      <c r="E437">
        <f t="shared" ca="1" si="18"/>
        <v>0</v>
      </c>
    </row>
    <row r="438" spans="1:5">
      <c r="A438" t="str">
        <f t="shared" si="19"/>
        <v>11</v>
      </c>
      <c r="B438">
        <f t="shared" si="20"/>
        <v>0</v>
      </c>
      <c r="C438" t="s">
        <v>340</v>
      </c>
      <c r="D438" s="9" t="s">
        <v>906</v>
      </c>
      <c r="E438">
        <f t="shared" ca="1" si="18"/>
        <v>0</v>
      </c>
    </row>
    <row r="439" spans="1:5">
      <c r="A439" t="str">
        <f t="shared" si="19"/>
        <v>12</v>
      </c>
      <c r="B439">
        <f t="shared" si="20"/>
        <v>0</v>
      </c>
      <c r="C439" t="s">
        <v>340</v>
      </c>
      <c r="D439" s="9" t="s">
        <v>907</v>
      </c>
      <c r="E439">
        <f t="shared" ca="1" si="18"/>
        <v>0</v>
      </c>
    </row>
    <row r="440" spans="1:5">
      <c r="A440" t="str">
        <f t="shared" si="19"/>
        <v>13</v>
      </c>
      <c r="B440">
        <f t="shared" si="20"/>
        <v>0</v>
      </c>
      <c r="C440" t="s">
        <v>340</v>
      </c>
      <c r="D440" s="9" t="s">
        <v>908</v>
      </c>
      <c r="E440">
        <f t="shared" ca="1" si="18"/>
        <v>0</v>
      </c>
    </row>
    <row r="441" spans="1:5">
      <c r="A441" t="str">
        <f t="shared" si="19"/>
        <v>100</v>
      </c>
      <c r="B441">
        <f t="shared" si="20"/>
        <v>0</v>
      </c>
      <c r="C441" t="s">
        <v>340</v>
      </c>
      <c r="D441" s="9" t="s">
        <v>909</v>
      </c>
      <c r="E441">
        <f t="shared" ca="1" si="18"/>
        <v>0</v>
      </c>
    </row>
    <row r="442" spans="1:5">
      <c r="A442" t="str">
        <f t="shared" si="19"/>
        <v>01</v>
      </c>
      <c r="B442">
        <f t="shared" si="20"/>
        <v>0</v>
      </c>
      <c r="C442" t="s">
        <v>341</v>
      </c>
      <c r="D442" s="9" t="s">
        <v>910</v>
      </c>
      <c r="E442">
        <f t="shared" ca="1" si="18"/>
        <v>0</v>
      </c>
    </row>
    <row r="443" spans="1:5">
      <c r="A443" t="str">
        <f t="shared" si="19"/>
        <v>02</v>
      </c>
      <c r="B443">
        <f t="shared" si="20"/>
        <v>0</v>
      </c>
      <c r="C443" t="s">
        <v>341</v>
      </c>
      <c r="D443" s="9" t="s">
        <v>911</v>
      </c>
      <c r="E443">
        <f t="shared" ca="1" si="18"/>
        <v>0</v>
      </c>
    </row>
    <row r="444" spans="1:5">
      <c r="A444" t="str">
        <f t="shared" si="19"/>
        <v>03</v>
      </c>
      <c r="B444">
        <f t="shared" si="20"/>
        <v>0</v>
      </c>
      <c r="C444" t="s">
        <v>341</v>
      </c>
      <c r="D444" s="9" t="s">
        <v>912</v>
      </c>
      <c r="E444">
        <f t="shared" ca="1" si="18"/>
        <v>0</v>
      </c>
    </row>
    <row r="445" spans="1:5">
      <c r="A445" t="str">
        <f t="shared" si="19"/>
        <v>04</v>
      </c>
      <c r="B445">
        <f t="shared" si="20"/>
        <v>0</v>
      </c>
      <c r="C445" t="s">
        <v>341</v>
      </c>
      <c r="D445" s="9" t="s">
        <v>913</v>
      </c>
      <c r="E445">
        <f t="shared" ca="1" si="18"/>
        <v>0</v>
      </c>
    </row>
    <row r="446" spans="1:5">
      <c r="A446" t="str">
        <f t="shared" si="19"/>
        <v>05</v>
      </c>
      <c r="B446">
        <f t="shared" si="20"/>
        <v>0</v>
      </c>
      <c r="C446" t="s">
        <v>341</v>
      </c>
      <c r="D446" s="9" t="s">
        <v>914</v>
      </c>
      <c r="E446">
        <f t="shared" ca="1" si="18"/>
        <v>0</v>
      </c>
    </row>
    <row r="447" spans="1:5">
      <c r="A447" t="str">
        <f t="shared" si="19"/>
        <v>06</v>
      </c>
      <c r="B447">
        <f t="shared" si="20"/>
        <v>0</v>
      </c>
      <c r="C447" t="s">
        <v>341</v>
      </c>
      <c r="D447" s="9" t="s">
        <v>915</v>
      </c>
      <c r="E447">
        <f t="shared" ca="1" si="18"/>
        <v>0</v>
      </c>
    </row>
    <row r="448" spans="1:5">
      <c r="A448" t="str">
        <f t="shared" si="19"/>
        <v>07</v>
      </c>
      <c r="B448">
        <f t="shared" si="20"/>
        <v>0</v>
      </c>
      <c r="C448" t="s">
        <v>341</v>
      </c>
      <c r="D448" s="9" t="s">
        <v>916</v>
      </c>
      <c r="E448">
        <f t="shared" ca="1" si="18"/>
        <v>0</v>
      </c>
    </row>
    <row r="449" spans="1:5">
      <c r="A449" t="str">
        <f t="shared" si="19"/>
        <v>08</v>
      </c>
      <c r="B449">
        <f t="shared" si="20"/>
        <v>0</v>
      </c>
      <c r="C449" t="s">
        <v>341</v>
      </c>
      <c r="D449" s="9" t="s">
        <v>917</v>
      </c>
      <c r="E449">
        <f t="shared" ca="1" si="18"/>
        <v>0</v>
      </c>
    </row>
    <row r="450" spans="1:5">
      <c r="A450" t="str">
        <f t="shared" si="19"/>
        <v>09</v>
      </c>
      <c r="B450">
        <f t="shared" si="20"/>
        <v>0</v>
      </c>
      <c r="C450" t="s">
        <v>341</v>
      </c>
      <c r="D450" s="9" t="s">
        <v>918</v>
      </c>
      <c r="E450">
        <f t="shared" ca="1" si="18"/>
        <v>0</v>
      </c>
    </row>
    <row r="451" spans="1:5">
      <c r="A451" t="str">
        <f t="shared" si="19"/>
        <v>10</v>
      </c>
      <c r="B451">
        <f t="shared" si="20"/>
        <v>0</v>
      </c>
      <c r="C451" t="s">
        <v>341</v>
      </c>
      <c r="D451" s="9" t="s">
        <v>919</v>
      </c>
      <c r="E451">
        <f t="shared" ca="1" si="18"/>
        <v>0</v>
      </c>
    </row>
    <row r="452" spans="1:5">
      <c r="A452" t="str">
        <f t="shared" si="19"/>
        <v>11</v>
      </c>
      <c r="B452">
        <f t="shared" si="20"/>
        <v>0</v>
      </c>
      <c r="C452" t="s">
        <v>341</v>
      </c>
      <c r="D452" s="9" t="s">
        <v>920</v>
      </c>
      <c r="E452">
        <f t="shared" ca="1" si="18"/>
        <v>0</v>
      </c>
    </row>
    <row r="453" spans="1:5">
      <c r="A453" t="str">
        <f t="shared" si="19"/>
        <v>12</v>
      </c>
      <c r="B453">
        <f t="shared" si="20"/>
        <v>0</v>
      </c>
      <c r="C453" t="s">
        <v>341</v>
      </c>
      <c r="D453" s="9" t="s">
        <v>921</v>
      </c>
      <c r="E453">
        <f t="shared" ca="1" si="18"/>
        <v>0</v>
      </c>
    </row>
    <row r="454" spans="1:5">
      <c r="A454" t="str">
        <f t="shared" si="19"/>
        <v>13</v>
      </c>
      <c r="B454">
        <f t="shared" si="20"/>
        <v>0</v>
      </c>
      <c r="C454" t="s">
        <v>341</v>
      </c>
      <c r="D454" s="9" t="s">
        <v>922</v>
      </c>
      <c r="E454">
        <f t="shared" ca="1" si="18"/>
        <v>0</v>
      </c>
    </row>
    <row r="455" spans="1:5">
      <c r="A455" t="str">
        <f t="shared" si="19"/>
        <v>100</v>
      </c>
      <c r="B455">
        <f t="shared" si="20"/>
        <v>0</v>
      </c>
      <c r="C455" t="s">
        <v>341</v>
      </c>
      <c r="D455" s="9" t="s">
        <v>923</v>
      </c>
      <c r="E455">
        <f t="shared" ca="1" si="18"/>
        <v>0</v>
      </c>
    </row>
    <row r="456" spans="1:5">
      <c r="A456" t="str">
        <f t="shared" si="19"/>
        <v>01</v>
      </c>
      <c r="B456">
        <f t="shared" si="20"/>
        <v>0</v>
      </c>
      <c r="C456" t="s">
        <v>342</v>
      </c>
      <c r="D456" s="9" t="s">
        <v>924</v>
      </c>
      <c r="E456">
        <f t="shared" ref="E456:E519" ca="1" si="21">IFERROR(IF(B456=0,VLOOKUP(C456,INDIRECT($G$4&amp;$H$4),MATCH($A456,INDIRECT($G$4&amp;$I$4),0),0),VLOOKUP(C456,INDIRECT($G$5&amp;$H$5),MATCH($A456,INDIRECT($G$5&amp;$I$5),0),FALSE)),0)</f>
        <v>0</v>
      </c>
    </row>
    <row r="457" spans="1:5">
      <c r="A457" t="str">
        <f t="shared" ref="A457:A520" si="22">MID(D457,LEN(C457)+2,LEN(D457)-LEN(C457))</f>
        <v>02</v>
      </c>
      <c r="B457">
        <f t="shared" ref="B457:B520" si="23">IF(IFERROR(FIND("PU",D457,1),0)&lt;&gt;0,"PU",0)</f>
        <v>0</v>
      </c>
      <c r="C457" t="s">
        <v>342</v>
      </c>
      <c r="D457" s="9" t="s">
        <v>925</v>
      </c>
      <c r="E457">
        <f t="shared" ca="1" si="21"/>
        <v>0</v>
      </c>
    </row>
    <row r="458" spans="1:5">
      <c r="A458" t="str">
        <f t="shared" si="22"/>
        <v>03</v>
      </c>
      <c r="B458">
        <f t="shared" si="23"/>
        <v>0</v>
      </c>
      <c r="C458" t="s">
        <v>342</v>
      </c>
      <c r="D458" s="9" t="s">
        <v>926</v>
      </c>
      <c r="E458">
        <f t="shared" ca="1" si="21"/>
        <v>0</v>
      </c>
    </row>
    <row r="459" spans="1:5">
      <c r="A459" t="str">
        <f t="shared" si="22"/>
        <v>04</v>
      </c>
      <c r="B459">
        <f t="shared" si="23"/>
        <v>0</v>
      </c>
      <c r="C459" t="s">
        <v>342</v>
      </c>
      <c r="D459" s="9" t="s">
        <v>927</v>
      </c>
      <c r="E459">
        <f t="shared" ca="1" si="21"/>
        <v>0</v>
      </c>
    </row>
    <row r="460" spans="1:5">
      <c r="A460" t="str">
        <f t="shared" si="22"/>
        <v>05</v>
      </c>
      <c r="B460">
        <f t="shared" si="23"/>
        <v>0</v>
      </c>
      <c r="C460" t="s">
        <v>342</v>
      </c>
      <c r="D460" s="9" t="s">
        <v>928</v>
      </c>
      <c r="E460">
        <f t="shared" ca="1" si="21"/>
        <v>0</v>
      </c>
    </row>
    <row r="461" spans="1:5">
      <c r="A461" t="str">
        <f t="shared" si="22"/>
        <v>06</v>
      </c>
      <c r="B461">
        <f t="shared" si="23"/>
        <v>0</v>
      </c>
      <c r="C461" t="s">
        <v>342</v>
      </c>
      <c r="D461" s="9" t="s">
        <v>929</v>
      </c>
      <c r="E461">
        <f t="shared" ca="1" si="21"/>
        <v>0</v>
      </c>
    </row>
    <row r="462" spans="1:5">
      <c r="A462" t="str">
        <f t="shared" si="22"/>
        <v>07</v>
      </c>
      <c r="B462">
        <f t="shared" si="23"/>
        <v>0</v>
      </c>
      <c r="C462" t="s">
        <v>342</v>
      </c>
      <c r="D462" s="9" t="s">
        <v>930</v>
      </c>
      <c r="E462">
        <f t="shared" ca="1" si="21"/>
        <v>0</v>
      </c>
    </row>
    <row r="463" spans="1:5">
      <c r="A463" t="str">
        <f t="shared" si="22"/>
        <v>08</v>
      </c>
      <c r="B463">
        <f t="shared" si="23"/>
        <v>0</v>
      </c>
      <c r="C463" t="s">
        <v>342</v>
      </c>
      <c r="D463" s="9" t="s">
        <v>931</v>
      </c>
      <c r="E463">
        <f t="shared" ca="1" si="21"/>
        <v>0</v>
      </c>
    </row>
    <row r="464" spans="1:5">
      <c r="A464" t="str">
        <f t="shared" si="22"/>
        <v>09</v>
      </c>
      <c r="B464">
        <f t="shared" si="23"/>
        <v>0</v>
      </c>
      <c r="C464" t="s">
        <v>342</v>
      </c>
      <c r="D464" s="9" t="s">
        <v>932</v>
      </c>
      <c r="E464">
        <f t="shared" ca="1" si="21"/>
        <v>0</v>
      </c>
    </row>
    <row r="465" spans="1:5">
      <c r="A465" t="str">
        <f t="shared" si="22"/>
        <v>10</v>
      </c>
      <c r="B465">
        <f t="shared" si="23"/>
        <v>0</v>
      </c>
      <c r="C465" t="s">
        <v>342</v>
      </c>
      <c r="D465" s="9" t="s">
        <v>933</v>
      </c>
      <c r="E465">
        <f t="shared" ca="1" si="21"/>
        <v>0</v>
      </c>
    </row>
    <row r="466" spans="1:5">
      <c r="A466" t="str">
        <f t="shared" si="22"/>
        <v>11</v>
      </c>
      <c r="B466">
        <f t="shared" si="23"/>
        <v>0</v>
      </c>
      <c r="C466" t="s">
        <v>342</v>
      </c>
      <c r="D466" s="9" t="s">
        <v>934</v>
      </c>
      <c r="E466">
        <f t="shared" ca="1" si="21"/>
        <v>0</v>
      </c>
    </row>
    <row r="467" spans="1:5">
      <c r="A467" t="str">
        <f t="shared" si="22"/>
        <v>12</v>
      </c>
      <c r="B467">
        <f t="shared" si="23"/>
        <v>0</v>
      </c>
      <c r="C467" t="s">
        <v>342</v>
      </c>
      <c r="D467" s="9" t="s">
        <v>935</v>
      </c>
      <c r="E467">
        <f t="shared" ca="1" si="21"/>
        <v>0</v>
      </c>
    </row>
    <row r="468" spans="1:5">
      <c r="A468" t="str">
        <f t="shared" si="22"/>
        <v>13</v>
      </c>
      <c r="B468">
        <f t="shared" si="23"/>
        <v>0</v>
      </c>
      <c r="C468" t="s">
        <v>342</v>
      </c>
      <c r="D468" s="9" t="s">
        <v>936</v>
      </c>
      <c r="E468">
        <f t="shared" ca="1" si="21"/>
        <v>0</v>
      </c>
    </row>
    <row r="469" spans="1:5">
      <c r="A469" t="str">
        <f t="shared" si="22"/>
        <v>100</v>
      </c>
      <c r="B469">
        <f t="shared" si="23"/>
        <v>0</v>
      </c>
      <c r="C469" t="s">
        <v>342</v>
      </c>
      <c r="D469" s="9" t="s">
        <v>937</v>
      </c>
      <c r="E469">
        <f t="shared" ca="1" si="21"/>
        <v>0</v>
      </c>
    </row>
    <row r="470" spans="1:5">
      <c r="A470" t="str">
        <f t="shared" si="22"/>
        <v>01</v>
      </c>
      <c r="B470">
        <f t="shared" si="23"/>
        <v>0</v>
      </c>
      <c r="C470" t="s">
        <v>343</v>
      </c>
      <c r="D470" s="9" t="s">
        <v>938</v>
      </c>
      <c r="E470">
        <f t="shared" ca="1" si="21"/>
        <v>0</v>
      </c>
    </row>
    <row r="471" spans="1:5">
      <c r="A471" t="str">
        <f t="shared" si="22"/>
        <v>02</v>
      </c>
      <c r="B471">
        <f t="shared" si="23"/>
        <v>0</v>
      </c>
      <c r="C471" t="s">
        <v>343</v>
      </c>
      <c r="D471" s="9" t="s">
        <v>939</v>
      </c>
      <c r="E471">
        <f t="shared" ca="1" si="21"/>
        <v>0</v>
      </c>
    </row>
    <row r="472" spans="1:5">
      <c r="A472" t="str">
        <f t="shared" si="22"/>
        <v>03</v>
      </c>
      <c r="B472">
        <f t="shared" si="23"/>
        <v>0</v>
      </c>
      <c r="C472" t="s">
        <v>343</v>
      </c>
      <c r="D472" s="9" t="s">
        <v>940</v>
      </c>
      <c r="E472">
        <f t="shared" ca="1" si="21"/>
        <v>0</v>
      </c>
    </row>
    <row r="473" spans="1:5">
      <c r="A473" t="str">
        <f t="shared" si="22"/>
        <v>04</v>
      </c>
      <c r="B473">
        <f t="shared" si="23"/>
        <v>0</v>
      </c>
      <c r="C473" t="s">
        <v>343</v>
      </c>
      <c r="D473" s="9" t="s">
        <v>941</v>
      </c>
      <c r="E473">
        <f t="shared" ca="1" si="21"/>
        <v>0</v>
      </c>
    </row>
    <row r="474" spans="1:5">
      <c r="A474" t="str">
        <f t="shared" si="22"/>
        <v>05</v>
      </c>
      <c r="B474">
        <f t="shared" si="23"/>
        <v>0</v>
      </c>
      <c r="C474" t="s">
        <v>343</v>
      </c>
      <c r="D474" s="9" t="s">
        <v>942</v>
      </c>
      <c r="E474">
        <f t="shared" ca="1" si="21"/>
        <v>0</v>
      </c>
    </row>
    <row r="475" spans="1:5">
      <c r="A475" t="str">
        <f t="shared" si="22"/>
        <v>06</v>
      </c>
      <c r="B475">
        <f t="shared" si="23"/>
        <v>0</v>
      </c>
      <c r="C475" t="s">
        <v>343</v>
      </c>
      <c r="D475" s="9" t="s">
        <v>943</v>
      </c>
      <c r="E475">
        <f t="shared" ca="1" si="21"/>
        <v>0</v>
      </c>
    </row>
    <row r="476" spans="1:5">
      <c r="A476" t="str">
        <f t="shared" si="22"/>
        <v>07</v>
      </c>
      <c r="B476">
        <f t="shared" si="23"/>
        <v>0</v>
      </c>
      <c r="C476" t="s">
        <v>343</v>
      </c>
      <c r="D476" s="9" t="s">
        <v>944</v>
      </c>
      <c r="E476">
        <f t="shared" ca="1" si="21"/>
        <v>0</v>
      </c>
    </row>
    <row r="477" spans="1:5">
      <c r="A477" t="str">
        <f t="shared" si="22"/>
        <v>08</v>
      </c>
      <c r="B477">
        <f t="shared" si="23"/>
        <v>0</v>
      </c>
      <c r="C477" t="s">
        <v>343</v>
      </c>
      <c r="D477" s="9" t="s">
        <v>945</v>
      </c>
      <c r="E477">
        <f t="shared" ca="1" si="21"/>
        <v>0</v>
      </c>
    </row>
    <row r="478" spans="1:5">
      <c r="A478" t="str">
        <f t="shared" si="22"/>
        <v>09</v>
      </c>
      <c r="B478">
        <f t="shared" si="23"/>
        <v>0</v>
      </c>
      <c r="C478" t="s">
        <v>343</v>
      </c>
      <c r="D478" s="9" t="s">
        <v>946</v>
      </c>
      <c r="E478">
        <f t="shared" ca="1" si="21"/>
        <v>0</v>
      </c>
    </row>
    <row r="479" spans="1:5">
      <c r="A479" t="str">
        <f t="shared" si="22"/>
        <v>10</v>
      </c>
      <c r="B479">
        <f t="shared" si="23"/>
        <v>0</v>
      </c>
      <c r="C479" t="s">
        <v>343</v>
      </c>
      <c r="D479" s="9" t="s">
        <v>947</v>
      </c>
      <c r="E479">
        <f t="shared" ca="1" si="21"/>
        <v>0</v>
      </c>
    </row>
    <row r="480" spans="1:5">
      <c r="A480" t="str">
        <f t="shared" si="22"/>
        <v>11</v>
      </c>
      <c r="B480">
        <f t="shared" si="23"/>
        <v>0</v>
      </c>
      <c r="C480" t="s">
        <v>343</v>
      </c>
      <c r="D480" s="9" t="s">
        <v>948</v>
      </c>
      <c r="E480">
        <f t="shared" ca="1" si="21"/>
        <v>0</v>
      </c>
    </row>
    <row r="481" spans="1:5">
      <c r="A481" t="str">
        <f t="shared" si="22"/>
        <v>12</v>
      </c>
      <c r="B481">
        <f t="shared" si="23"/>
        <v>0</v>
      </c>
      <c r="C481" t="s">
        <v>343</v>
      </c>
      <c r="D481" s="9" t="s">
        <v>949</v>
      </c>
      <c r="E481">
        <f t="shared" ca="1" si="21"/>
        <v>0</v>
      </c>
    </row>
    <row r="482" spans="1:5">
      <c r="A482" t="str">
        <f t="shared" si="22"/>
        <v>13</v>
      </c>
      <c r="B482">
        <f t="shared" si="23"/>
        <v>0</v>
      </c>
      <c r="C482" t="s">
        <v>343</v>
      </c>
      <c r="D482" s="9" t="s">
        <v>950</v>
      </c>
      <c r="E482">
        <f t="shared" ca="1" si="21"/>
        <v>0</v>
      </c>
    </row>
    <row r="483" spans="1:5">
      <c r="A483" t="str">
        <f t="shared" si="22"/>
        <v>100</v>
      </c>
      <c r="B483">
        <f t="shared" si="23"/>
        <v>0</v>
      </c>
      <c r="C483" t="s">
        <v>343</v>
      </c>
      <c r="D483" s="9" t="s">
        <v>951</v>
      </c>
      <c r="E483">
        <f t="shared" ca="1" si="21"/>
        <v>0</v>
      </c>
    </row>
    <row r="484" spans="1:5">
      <c r="A484" t="str">
        <f t="shared" si="22"/>
        <v>01</v>
      </c>
      <c r="B484">
        <f t="shared" si="23"/>
        <v>0</v>
      </c>
      <c r="C484" t="s">
        <v>344</v>
      </c>
      <c r="D484" s="9" t="s">
        <v>952</v>
      </c>
      <c r="E484">
        <f t="shared" ca="1" si="21"/>
        <v>0</v>
      </c>
    </row>
    <row r="485" spans="1:5">
      <c r="A485" t="str">
        <f t="shared" si="22"/>
        <v>02</v>
      </c>
      <c r="B485">
        <f t="shared" si="23"/>
        <v>0</v>
      </c>
      <c r="C485" t="s">
        <v>344</v>
      </c>
      <c r="D485" s="9" t="s">
        <v>953</v>
      </c>
      <c r="E485">
        <f t="shared" ca="1" si="21"/>
        <v>0</v>
      </c>
    </row>
    <row r="486" spans="1:5">
      <c r="A486" t="str">
        <f t="shared" si="22"/>
        <v>03</v>
      </c>
      <c r="B486">
        <f t="shared" si="23"/>
        <v>0</v>
      </c>
      <c r="C486" t="s">
        <v>344</v>
      </c>
      <c r="D486" s="9" t="s">
        <v>954</v>
      </c>
      <c r="E486">
        <f t="shared" ca="1" si="21"/>
        <v>0</v>
      </c>
    </row>
    <row r="487" spans="1:5">
      <c r="A487" t="str">
        <f t="shared" si="22"/>
        <v>04</v>
      </c>
      <c r="B487">
        <f t="shared" si="23"/>
        <v>0</v>
      </c>
      <c r="C487" t="s">
        <v>344</v>
      </c>
      <c r="D487" s="9" t="s">
        <v>955</v>
      </c>
      <c r="E487">
        <f t="shared" ca="1" si="21"/>
        <v>0</v>
      </c>
    </row>
    <row r="488" spans="1:5">
      <c r="A488" t="str">
        <f t="shared" si="22"/>
        <v>05</v>
      </c>
      <c r="B488">
        <f t="shared" si="23"/>
        <v>0</v>
      </c>
      <c r="C488" t="s">
        <v>344</v>
      </c>
      <c r="D488" s="9" t="s">
        <v>956</v>
      </c>
      <c r="E488">
        <f t="shared" ca="1" si="21"/>
        <v>0</v>
      </c>
    </row>
    <row r="489" spans="1:5">
      <c r="A489" t="str">
        <f t="shared" si="22"/>
        <v>06</v>
      </c>
      <c r="B489">
        <f t="shared" si="23"/>
        <v>0</v>
      </c>
      <c r="C489" t="s">
        <v>344</v>
      </c>
      <c r="D489" s="9" t="s">
        <v>957</v>
      </c>
      <c r="E489">
        <f t="shared" ca="1" si="21"/>
        <v>0</v>
      </c>
    </row>
    <row r="490" spans="1:5">
      <c r="A490" t="str">
        <f t="shared" si="22"/>
        <v>07</v>
      </c>
      <c r="B490">
        <f t="shared" si="23"/>
        <v>0</v>
      </c>
      <c r="C490" t="s">
        <v>344</v>
      </c>
      <c r="D490" s="9" t="s">
        <v>958</v>
      </c>
      <c r="E490">
        <f t="shared" ca="1" si="21"/>
        <v>0</v>
      </c>
    </row>
    <row r="491" spans="1:5">
      <c r="A491" t="str">
        <f t="shared" si="22"/>
        <v>08</v>
      </c>
      <c r="B491">
        <f t="shared" si="23"/>
        <v>0</v>
      </c>
      <c r="C491" t="s">
        <v>344</v>
      </c>
      <c r="D491" s="9" t="s">
        <v>959</v>
      </c>
      <c r="E491">
        <f t="shared" ca="1" si="21"/>
        <v>0</v>
      </c>
    </row>
    <row r="492" spans="1:5">
      <c r="A492" t="str">
        <f t="shared" si="22"/>
        <v>09</v>
      </c>
      <c r="B492">
        <f t="shared" si="23"/>
        <v>0</v>
      </c>
      <c r="C492" t="s">
        <v>344</v>
      </c>
      <c r="D492" s="9" t="s">
        <v>960</v>
      </c>
      <c r="E492">
        <f t="shared" ca="1" si="21"/>
        <v>0</v>
      </c>
    </row>
    <row r="493" spans="1:5">
      <c r="A493" t="str">
        <f t="shared" si="22"/>
        <v>10</v>
      </c>
      <c r="B493">
        <f t="shared" si="23"/>
        <v>0</v>
      </c>
      <c r="C493" t="s">
        <v>344</v>
      </c>
      <c r="D493" s="9" t="s">
        <v>961</v>
      </c>
      <c r="E493">
        <f t="shared" ca="1" si="21"/>
        <v>0</v>
      </c>
    </row>
    <row r="494" spans="1:5">
      <c r="A494" t="str">
        <f t="shared" si="22"/>
        <v>11</v>
      </c>
      <c r="B494">
        <f t="shared" si="23"/>
        <v>0</v>
      </c>
      <c r="C494" t="s">
        <v>344</v>
      </c>
      <c r="D494" s="9" t="s">
        <v>962</v>
      </c>
      <c r="E494">
        <f t="shared" ca="1" si="21"/>
        <v>0</v>
      </c>
    </row>
    <row r="495" spans="1:5">
      <c r="A495" t="str">
        <f t="shared" si="22"/>
        <v>12</v>
      </c>
      <c r="B495">
        <f t="shared" si="23"/>
        <v>0</v>
      </c>
      <c r="C495" t="s">
        <v>344</v>
      </c>
      <c r="D495" s="9" t="s">
        <v>963</v>
      </c>
      <c r="E495">
        <f t="shared" ca="1" si="21"/>
        <v>0</v>
      </c>
    </row>
    <row r="496" spans="1:5">
      <c r="A496" t="str">
        <f t="shared" si="22"/>
        <v>13</v>
      </c>
      <c r="B496">
        <f t="shared" si="23"/>
        <v>0</v>
      </c>
      <c r="C496" t="s">
        <v>344</v>
      </c>
      <c r="D496" s="9" t="s">
        <v>964</v>
      </c>
      <c r="E496">
        <f t="shared" ca="1" si="21"/>
        <v>0</v>
      </c>
    </row>
    <row r="497" spans="1:5">
      <c r="A497" t="str">
        <f t="shared" si="22"/>
        <v>100</v>
      </c>
      <c r="B497">
        <f t="shared" si="23"/>
        <v>0</v>
      </c>
      <c r="C497" t="s">
        <v>344</v>
      </c>
      <c r="D497" s="9" t="s">
        <v>965</v>
      </c>
      <c r="E497">
        <f t="shared" ca="1" si="21"/>
        <v>0</v>
      </c>
    </row>
    <row r="498" spans="1:5">
      <c r="A498" t="str">
        <f t="shared" si="22"/>
        <v>01</v>
      </c>
      <c r="B498">
        <f t="shared" si="23"/>
        <v>0</v>
      </c>
      <c r="C498" t="s">
        <v>345</v>
      </c>
      <c r="D498" s="9" t="s">
        <v>966</v>
      </c>
      <c r="E498">
        <f t="shared" ca="1" si="21"/>
        <v>0</v>
      </c>
    </row>
    <row r="499" spans="1:5">
      <c r="A499" t="str">
        <f t="shared" si="22"/>
        <v>02</v>
      </c>
      <c r="B499">
        <f t="shared" si="23"/>
        <v>0</v>
      </c>
      <c r="C499" t="s">
        <v>345</v>
      </c>
      <c r="D499" s="9" t="s">
        <v>967</v>
      </c>
      <c r="E499">
        <f t="shared" ca="1" si="21"/>
        <v>0</v>
      </c>
    </row>
    <row r="500" spans="1:5">
      <c r="A500" t="str">
        <f t="shared" si="22"/>
        <v>03</v>
      </c>
      <c r="B500">
        <f t="shared" si="23"/>
        <v>0</v>
      </c>
      <c r="C500" t="s">
        <v>345</v>
      </c>
      <c r="D500" s="9" t="s">
        <v>968</v>
      </c>
      <c r="E500">
        <f t="shared" ca="1" si="21"/>
        <v>0</v>
      </c>
    </row>
    <row r="501" spans="1:5">
      <c r="A501" t="str">
        <f t="shared" si="22"/>
        <v>04</v>
      </c>
      <c r="B501">
        <f t="shared" si="23"/>
        <v>0</v>
      </c>
      <c r="C501" t="s">
        <v>345</v>
      </c>
      <c r="D501" s="9" t="s">
        <v>969</v>
      </c>
      <c r="E501">
        <f t="shared" ca="1" si="21"/>
        <v>0</v>
      </c>
    </row>
    <row r="502" spans="1:5">
      <c r="A502" t="str">
        <f t="shared" si="22"/>
        <v>05</v>
      </c>
      <c r="B502">
        <f t="shared" si="23"/>
        <v>0</v>
      </c>
      <c r="C502" t="s">
        <v>345</v>
      </c>
      <c r="D502" s="9" t="s">
        <v>970</v>
      </c>
      <c r="E502">
        <f t="shared" ca="1" si="21"/>
        <v>0</v>
      </c>
    </row>
    <row r="503" spans="1:5">
      <c r="A503" t="str">
        <f t="shared" si="22"/>
        <v>06</v>
      </c>
      <c r="B503">
        <f t="shared" si="23"/>
        <v>0</v>
      </c>
      <c r="C503" t="s">
        <v>345</v>
      </c>
      <c r="D503" s="9" t="s">
        <v>971</v>
      </c>
      <c r="E503">
        <f t="shared" ca="1" si="21"/>
        <v>0</v>
      </c>
    </row>
    <row r="504" spans="1:5">
      <c r="A504" t="str">
        <f t="shared" si="22"/>
        <v>07</v>
      </c>
      <c r="B504">
        <f t="shared" si="23"/>
        <v>0</v>
      </c>
      <c r="C504" t="s">
        <v>345</v>
      </c>
      <c r="D504" s="9" t="s">
        <v>972</v>
      </c>
      <c r="E504">
        <f t="shared" ca="1" si="21"/>
        <v>0</v>
      </c>
    </row>
    <row r="505" spans="1:5">
      <c r="A505" t="str">
        <f t="shared" si="22"/>
        <v>08</v>
      </c>
      <c r="B505">
        <f t="shared" si="23"/>
        <v>0</v>
      </c>
      <c r="C505" t="s">
        <v>345</v>
      </c>
      <c r="D505" s="9" t="s">
        <v>973</v>
      </c>
      <c r="E505">
        <f t="shared" ca="1" si="21"/>
        <v>0</v>
      </c>
    </row>
    <row r="506" spans="1:5">
      <c r="A506" t="str">
        <f t="shared" si="22"/>
        <v>09</v>
      </c>
      <c r="B506">
        <f t="shared" si="23"/>
        <v>0</v>
      </c>
      <c r="C506" t="s">
        <v>345</v>
      </c>
      <c r="D506" s="9" t="s">
        <v>974</v>
      </c>
      <c r="E506">
        <f t="shared" ca="1" si="21"/>
        <v>0</v>
      </c>
    </row>
    <row r="507" spans="1:5">
      <c r="A507" t="str">
        <f t="shared" si="22"/>
        <v>10</v>
      </c>
      <c r="B507">
        <f t="shared" si="23"/>
        <v>0</v>
      </c>
      <c r="C507" t="s">
        <v>345</v>
      </c>
      <c r="D507" s="9" t="s">
        <v>975</v>
      </c>
      <c r="E507">
        <f t="shared" ca="1" si="21"/>
        <v>0</v>
      </c>
    </row>
    <row r="508" spans="1:5">
      <c r="A508" t="str">
        <f t="shared" si="22"/>
        <v>11</v>
      </c>
      <c r="B508">
        <f t="shared" si="23"/>
        <v>0</v>
      </c>
      <c r="C508" t="s">
        <v>345</v>
      </c>
      <c r="D508" s="9" t="s">
        <v>976</v>
      </c>
      <c r="E508">
        <f t="shared" ca="1" si="21"/>
        <v>0</v>
      </c>
    </row>
    <row r="509" spans="1:5">
      <c r="A509" t="str">
        <f t="shared" si="22"/>
        <v>12</v>
      </c>
      <c r="B509">
        <f t="shared" si="23"/>
        <v>0</v>
      </c>
      <c r="C509" t="s">
        <v>345</v>
      </c>
      <c r="D509" s="9" t="s">
        <v>977</v>
      </c>
      <c r="E509">
        <f t="shared" ca="1" si="21"/>
        <v>0</v>
      </c>
    </row>
    <row r="510" spans="1:5">
      <c r="A510" t="str">
        <f t="shared" si="22"/>
        <v>13</v>
      </c>
      <c r="B510">
        <f t="shared" si="23"/>
        <v>0</v>
      </c>
      <c r="C510" t="s">
        <v>345</v>
      </c>
      <c r="D510" s="9" t="s">
        <v>978</v>
      </c>
      <c r="E510">
        <f t="shared" ca="1" si="21"/>
        <v>0</v>
      </c>
    </row>
    <row r="511" spans="1:5">
      <c r="A511" t="str">
        <f t="shared" si="22"/>
        <v>100</v>
      </c>
      <c r="B511">
        <f t="shared" si="23"/>
        <v>0</v>
      </c>
      <c r="C511" t="s">
        <v>345</v>
      </c>
      <c r="D511" s="9" t="s">
        <v>979</v>
      </c>
      <c r="E511">
        <f t="shared" ca="1" si="21"/>
        <v>0</v>
      </c>
    </row>
    <row r="512" spans="1:5">
      <c r="A512" t="str">
        <f t="shared" si="22"/>
        <v>01</v>
      </c>
      <c r="B512">
        <f t="shared" si="23"/>
        <v>0</v>
      </c>
      <c r="C512" t="s">
        <v>346</v>
      </c>
      <c r="D512" s="9" t="s">
        <v>980</v>
      </c>
      <c r="E512">
        <f t="shared" ca="1" si="21"/>
        <v>0</v>
      </c>
    </row>
    <row r="513" spans="1:5">
      <c r="A513" t="str">
        <f t="shared" si="22"/>
        <v>02</v>
      </c>
      <c r="B513">
        <f t="shared" si="23"/>
        <v>0</v>
      </c>
      <c r="C513" t="s">
        <v>346</v>
      </c>
      <c r="D513" s="9" t="s">
        <v>981</v>
      </c>
      <c r="E513">
        <f t="shared" ca="1" si="21"/>
        <v>0</v>
      </c>
    </row>
    <row r="514" spans="1:5">
      <c r="A514" t="str">
        <f t="shared" si="22"/>
        <v>03</v>
      </c>
      <c r="B514">
        <f t="shared" si="23"/>
        <v>0</v>
      </c>
      <c r="C514" t="s">
        <v>346</v>
      </c>
      <c r="D514" s="9" t="s">
        <v>982</v>
      </c>
      <c r="E514">
        <f t="shared" ca="1" si="21"/>
        <v>0</v>
      </c>
    </row>
    <row r="515" spans="1:5">
      <c r="A515" t="str">
        <f t="shared" si="22"/>
        <v>04</v>
      </c>
      <c r="B515">
        <f t="shared" si="23"/>
        <v>0</v>
      </c>
      <c r="C515" t="s">
        <v>346</v>
      </c>
      <c r="D515" s="9" t="s">
        <v>983</v>
      </c>
      <c r="E515">
        <f t="shared" ca="1" si="21"/>
        <v>0</v>
      </c>
    </row>
    <row r="516" spans="1:5">
      <c r="A516" t="str">
        <f t="shared" si="22"/>
        <v>05</v>
      </c>
      <c r="B516">
        <f t="shared" si="23"/>
        <v>0</v>
      </c>
      <c r="C516" t="s">
        <v>346</v>
      </c>
      <c r="D516" s="9" t="s">
        <v>984</v>
      </c>
      <c r="E516">
        <f t="shared" ca="1" si="21"/>
        <v>0</v>
      </c>
    </row>
    <row r="517" spans="1:5">
      <c r="A517" t="str">
        <f t="shared" si="22"/>
        <v>06</v>
      </c>
      <c r="B517">
        <f t="shared" si="23"/>
        <v>0</v>
      </c>
      <c r="C517" t="s">
        <v>346</v>
      </c>
      <c r="D517" s="9" t="s">
        <v>985</v>
      </c>
      <c r="E517">
        <f t="shared" ca="1" si="21"/>
        <v>0</v>
      </c>
    </row>
    <row r="518" spans="1:5">
      <c r="A518" t="str">
        <f t="shared" si="22"/>
        <v>07</v>
      </c>
      <c r="B518">
        <f t="shared" si="23"/>
        <v>0</v>
      </c>
      <c r="C518" t="s">
        <v>346</v>
      </c>
      <c r="D518" s="9" t="s">
        <v>986</v>
      </c>
      <c r="E518">
        <f t="shared" ca="1" si="21"/>
        <v>0</v>
      </c>
    </row>
    <row r="519" spans="1:5">
      <c r="A519" t="str">
        <f t="shared" si="22"/>
        <v>08</v>
      </c>
      <c r="B519">
        <f t="shared" si="23"/>
        <v>0</v>
      </c>
      <c r="C519" t="s">
        <v>346</v>
      </c>
      <c r="D519" s="9" t="s">
        <v>987</v>
      </c>
      <c r="E519">
        <f t="shared" ca="1" si="21"/>
        <v>0</v>
      </c>
    </row>
    <row r="520" spans="1:5">
      <c r="A520" t="str">
        <f t="shared" si="22"/>
        <v>09</v>
      </c>
      <c r="B520">
        <f t="shared" si="23"/>
        <v>0</v>
      </c>
      <c r="C520" t="s">
        <v>346</v>
      </c>
      <c r="D520" s="9" t="s">
        <v>988</v>
      </c>
      <c r="E520">
        <f t="shared" ref="E520:E583" ca="1" si="24">IFERROR(IF(B520=0,VLOOKUP(C520,INDIRECT($G$4&amp;$H$4),MATCH($A520,INDIRECT($G$4&amp;$I$4),0),0),VLOOKUP(C520,INDIRECT($G$5&amp;$H$5),MATCH($A520,INDIRECT($G$5&amp;$I$5),0),FALSE)),0)</f>
        <v>0</v>
      </c>
    </row>
    <row r="521" spans="1:5">
      <c r="A521" t="str">
        <f t="shared" ref="A521:A584" si="25">MID(D521,LEN(C521)+2,LEN(D521)-LEN(C521))</f>
        <v>10</v>
      </c>
      <c r="B521">
        <f t="shared" ref="B521:B584" si="26">IF(IFERROR(FIND("PU",D521,1),0)&lt;&gt;0,"PU",0)</f>
        <v>0</v>
      </c>
      <c r="C521" t="s">
        <v>346</v>
      </c>
      <c r="D521" s="9" t="s">
        <v>989</v>
      </c>
      <c r="E521">
        <f t="shared" ca="1" si="24"/>
        <v>0</v>
      </c>
    </row>
    <row r="522" spans="1:5">
      <c r="A522" t="str">
        <f t="shared" si="25"/>
        <v>11</v>
      </c>
      <c r="B522">
        <f t="shared" si="26"/>
        <v>0</v>
      </c>
      <c r="C522" t="s">
        <v>346</v>
      </c>
      <c r="D522" s="9" t="s">
        <v>990</v>
      </c>
      <c r="E522">
        <f t="shared" ca="1" si="24"/>
        <v>0</v>
      </c>
    </row>
    <row r="523" spans="1:5">
      <c r="A523" t="str">
        <f t="shared" si="25"/>
        <v>12</v>
      </c>
      <c r="B523">
        <f t="shared" si="26"/>
        <v>0</v>
      </c>
      <c r="C523" t="s">
        <v>346</v>
      </c>
      <c r="D523" s="9" t="s">
        <v>991</v>
      </c>
      <c r="E523">
        <f t="shared" ca="1" si="24"/>
        <v>0</v>
      </c>
    </row>
    <row r="524" spans="1:5">
      <c r="A524" t="str">
        <f t="shared" si="25"/>
        <v>13</v>
      </c>
      <c r="B524">
        <f t="shared" si="26"/>
        <v>0</v>
      </c>
      <c r="C524" t="s">
        <v>346</v>
      </c>
      <c r="D524" s="9" t="s">
        <v>992</v>
      </c>
      <c r="E524">
        <f t="shared" ca="1" si="24"/>
        <v>0</v>
      </c>
    </row>
    <row r="525" spans="1:5">
      <c r="A525" t="str">
        <f t="shared" si="25"/>
        <v>100</v>
      </c>
      <c r="B525">
        <f t="shared" si="26"/>
        <v>0</v>
      </c>
      <c r="C525" t="s">
        <v>346</v>
      </c>
      <c r="D525" s="9" t="s">
        <v>993</v>
      </c>
      <c r="E525">
        <f t="shared" ca="1" si="24"/>
        <v>0</v>
      </c>
    </row>
    <row r="526" spans="1:5">
      <c r="A526" t="str">
        <f t="shared" si="25"/>
        <v>01</v>
      </c>
      <c r="B526">
        <f t="shared" si="26"/>
        <v>0</v>
      </c>
      <c r="C526" t="s">
        <v>347</v>
      </c>
      <c r="D526" s="9" t="s">
        <v>994</v>
      </c>
      <c r="E526">
        <f t="shared" ca="1" si="24"/>
        <v>0</v>
      </c>
    </row>
    <row r="527" spans="1:5">
      <c r="A527" t="str">
        <f t="shared" si="25"/>
        <v>02</v>
      </c>
      <c r="B527">
        <f t="shared" si="26"/>
        <v>0</v>
      </c>
      <c r="C527" t="s">
        <v>347</v>
      </c>
      <c r="D527" s="9" t="s">
        <v>995</v>
      </c>
      <c r="E527">
        <f t="shared" ca="1" si="24"/>
        <v>0</v>
      </c>
    </row>
    <row r="528" spans="1:5">
      <c r="A528" t="str">
        <f t="shared" si="25"/>
        <v>03</v>
      </c>
      <c r="B528">
        <f t="shared" si="26"/>
        <v>0</v>
      </c>
      <c r="C528" t="s">
        <v>347</v>
      </c>
      <c r="D528" s="9" t="s">
        <v>996</v>
      </c>
      <c r="E528">
        <f t="shared" ca="1" si="24"/>
        <v>0</v>
      </c>
    </row>
    <row r="529" spans="1:5">
      <c r="A529" t="str">
        <f t="shared" si="25"/>
        <v>04</v>
      </c>
      <c r="B529">
        <f t="shared" si="26"/>
        <v>0</v>
      </c>
      <c r="C529" t="s">
        <v>347</v>
      </c>
      <c r="D529" s="9" t="s">
        <v>997</v>
      </c>
      <c r="E529">
        <f t="shared" ca="1" si="24"/>
        <v>0</v>
      </c>
    </row>
    <row r="530" spans="1:5">
      <c r="A530" t="str">
        <f t="shared" si="25"/>
        <v>05</v>
      </c>
      <c r="B530">
        <f t="shared" si="26"/>
        <v>0</v>
      </c>
      <c r="C530" t="s">
        <v>347</v>
      </c>
      <c r="D530" s="9" t="s">
        <v>998</v>
      </c>
      <c r="E530">
        <f t="shared" ca="1" si="24"/>
        <v>0</v>
      </c>
    </row>
    <row r="531" spans="1:5">
      <c r="A531" t="str">
        <f t="shared" si="25"/>
        <v>06</v>
      </c>
      <c r="B531">
        <f t="shared" si="26"/>
        <v>0</v>
      </c>
      <c r="C531" t="s">
        <v>347</v>
      </c>
      <c r="D531" s="9" t="s">
        <v>999</v>
      </c>
      <c r="E531">
        <f t="shared" ca="1" si="24"/>
        <v>0</v>
      </c>
    </row>
    <row r="532" spans="1:5">
      <c r="A532" t="str">
        <f t="shared" si="25"/>
        <v>07</v>
      </c>
      <c r="B532">
        <f t="shared" si="26"/>
        <v>0</v>
      </c>
      <c r="C532" t="s">
        <v>347</v>
      </c>
      <c r="D532" s="9" t="s">
        <v>1000</v>
      </c>
      <c r="E532">
        <f t="shared" ca="1" si="24"/>
        <v>0</v>
      </c>
    </row>
    <row r="533" spans="1:5">
      <c r="A533" t="str">
        <f t="shared" si="25"/>
        <v>08</v>
      </c>
      <c r="B533">
        <f t="shared" si="26"/>
        <v>0</v>
      </c>
      <c r="C533" t="s">
        <v>347</v>
      </c>
      <c r="D533" s="9" t="s">
        <v>1001</v>
      </c>
      <c r="E533">
        <f t="shared" ca="1" si="24"/>
        <v>0</v>
      </c>
    </row>
    <row r="534" spans="1:5">
      <c r="A534" t="str">
        <f t="shared" si="25"/>
        <v>09</v>
      </c>
      <c r="B534">
        <f t="shared" si="26"/>
        <v>0</v>
      </c>
      <c r="C534" t="s">
        <v>347</v>
      </c>
      <c r="D534" s="9" t="s">
        <v>1002</v>
      </c>
      <c r="E534">
        <f t="shared" ca="1" si="24"/>
        <v>0</v>
      </c>
    </row>
    <row r="535" spans="1:5">
      <c r="A535" t="str">
        <f t="shared" si="25"/>
        <v>10</v>
      </c>
      <c r="B535">
        <f t="shared" si="26"/>
        <v>0</v>
      </c>
      <c r="C535" t="s">
        <v>347</v>
      </c>
      <c r="D535" s="9" t="s">
        <v>1003</v>
      </c>
      <c r="E535">
        <f t="shared" ca="1" si="24"/>
        <v>0</v>
      </c>
    </row>
    <row r="536" spans="1:5">
      <c r="A536" t="str">
        <f t="shared" si="25"/>
        <v>11</v>
      </c>
      <c r="B536">
        <f t="shared" si="26"/>
        <v>0</v>
      </c>
      <c r="C536" t="s">
        <v>347</v>
      </c>
      <c r="D536" s="9" t="s">
        <v>1004</v>
      </c>
      <c r="E536">
        <f t="shared" ca="1" si="24"/>
        <v>0</v>
      </c>
    </row>
    <row r="537" spans="1:5">
      <c r="A537" t="str">
        <f t="shared" si="25"/>
        <v>12</v>
      </c>
      <c r="B537">
        <f t="shared" si="26"/>
        <v>0</v>
      </c>
      <c r="C537" t="s">
        <v>347</v>
      </c>
      <c r="D537" s="9" t="s">
        <v>1005</v>
      </c>
      <c r="E537">
        <f t="shared" ca="1" si="24"/>
        <v>0</v>
      </c>
    </row>
    <row r="538" spans="1:5">
      <c r="A538" t="str">
        <f t="shared" si="25"/>
        <v>13</v>
      </c>
      <c r="B538">
        <f t="shared" si="26"/>
        <v>0</v>
      </c>
      <c r="C538" t="s">
        <v>347</v>
      </c>
      <c r="D538" s="9" t="s">
        <v>1006</v>
      </c>
      <c r="E538">
        <f t="shared" ca="1" si="24"/>
        <v>0</v>
      </c>
    </row>
    <row r="539" spans="1:5">
      <c r="A539" t="str">
        <f t="shared" si="25"/>
        <v>100</v>
      </c>
      <c r="B539">
        <f t="shared" si="26"/>
        <v>0</v>
      </c>
      <c r="C539" t="s">
        <v>347</v>
      </c>
      <c r="D539" s="9" t="s">
        <v>1007</v>
      </c>
      <c r="E539">
        <f t="shared" ca="1" si="24"/>
        <v>0</v>
      </c>
    </row>
    <row r="540" spans="1:5">
      <c r="A540" t="str">
        <f t="shared" si="25"/>
        <v>01</v>
      </c>
      <c r="B540">
        <f t="shared" si="26"/>
        <v>0</v>
      </c>
      <c r="C540" t="s">
        <v>348</v>
      </c>
      <c r="D540" s="9" t="s">
        <v>1008</v>
      </c>
      <c r="E540">
        <f t="shared" ca="1" si="24"/>
        <v>0</v>
      </c>
    </row>
    <row r="541" spans="1:5">
      <c r="A541" t="str">
        <f t="shared" si="25"/>
        <v>02</v>
      </c>
      <c r="B541">
        <f t="shared" si="26"/>
        <v>0</v>
      </c>
      <c r="C541" t="s">
        <v>348</v>
      </c>
      <c r="D541" s="9" t="s">
        <v>1009</v>
      </c>
      <c r="E541">
        <f t="shared" ca="1" si="24"/>
        <v>0</v>
      </c>
    </row>
    <row r="542" spans="1:5">
      <c r="A542" t="str">
        <f t="shared" si="25"/>
        <v>03</v>
      </c>
      <c r="B542">
        <f t="shared" si="26"/>
        <v>0</v>
      </c>
      <c r="C542" t="s">
        <v>348</v>
      </c>
      <c r="D542" s="9" t="s">
        <v>1010</v>
      </c>
      <c r="E542">
        <f t="shared" ca="1" si="24"/>
        <v>0</v>
      </c>
    </row>
    <row r="543" spans="1:5">
      <c r="A543" t="str">
        <f t="shared" si="25"/>
        <v>04</v>
      </c>
      <c r="B543">
        <f t="shared" si="26"/>
        <v>0</v>
      </c>
      <c r="C543" t="s">
        <v>348</v>
      </c>
      <c r="D543" s="9" t="s">
        <v>1011</v>
      </c>
      <c r="E543">
        <f t="shared" ca="1" si="24"/>
        <v>0</v>
      </c>
    </row>
    <row r="544" spans="1:5">
      <c r="A544" t="str">
        <f t="shared" si="25"/>
        <v>05</v>
      </c>
      <c r="B544">
        <f t="shared" si="26"/>
        <v>0</v>
      </c>
      <c r="C544" t="s">
        <v>348</v>
      </c>
      <c r="D544" s="9" t="s">
        <v>1012</v>
      </c>
      <c r="E544">
        <f t="shared" ca="1" si="24"/>
        <v>0</v>
      </c>
    </row>
    <row r="545" spans="1:5">
      <c r="A545" t="str">
        <f t="shared" si="25"/>
        <v>06</v>
      </c>
      <c r="B545">
        <f t="shared" si="26"/>
        <v>0</v>
      </c>
      <c r="C545" t="s">
        <v>348</v>
      </c>
      <c r="D545" s="9" t="s">
        <v>1013</v>
      </c>
      <c r="E545">
        <f t="shared" ca="1" si="24"/>
        <v>0</v>
      </c>
    </row>
    <row r="546" spans="1:5">
      <c r="A546" t="str">
        <f t="shared" si="25"/>
        <v>07</v>
      </c>
      <c r="B546">
        <f t="shared" si="26"/>
        <v>0</v>
      </c>
      <c r="C546" t="s">
        <v>348</v>
      </c>
      <c r="D546" s="9" t="s">
        <v>1014</v>
      </c>
      <c r="E546">
        <f t="shared" ca="1" si="24"/>
        <v>0</v>
      </c>
    </row>
    <row r="547" spans="1:5">
      <c r="A547" t="str">
        <f t="shared" si="25"/>
        <v>08</v>
      </c>
      <c r="B547">
        <f t="shared" si="26"/>
        <v>0</v>
      </c>
      <c r="C547" t="s">
        <v>348</v>
      </c>
      <c r="D547" s="9" t="s">
        <v>1015</v>
      </c>
      <c r="E547">
        <f t="shared" ca="1" si="24"/>
        <v>0</v>
      </c>
    </row>
    <row r="548" spans="1:5">
      <c r="A548" t="str">
        <f t="shared" si="25"/>
        <v>09</v>
      </c>
      <c r="B548">
        <f t="shared" si="26"/>
        <v>0</v>
      </c>
      <c r="C548" t="s">
        <v>348</v>
      </c>
      <c r="D548" s="9" t="s">
        <v>1016</v>
      </c>
      <c r="E548">
        <f t="shared" ca="1" si="24"/>
        <v>0</v>
      </c>
    </row>
    <row r="549" spans="1:5">
      <c r="A549" t="str">
        <f t="shared" si="25"/>
        <v>10</v>
      </c>
      <c r="B549">
        <f t="shared" si="26"/>
        <v>0</v>
      </c>
      <c r="C549" t="s">
        <v>348</v>
      </c>
      <c r="D549" s="9" t="s">
        <v>1017</v>
      </c>
      <c r="E549">
        <f t="shared" ca="1" si="24"/>
        <v>0</v>
      </c>
    </row>
    <row r="550" spans="1:5">
      <c r="A550" t="str">
        <f t="shared" si="25"/>
        <v>11</v>
      </c>
      <c r="B550">
        <f t="shared" si="26"/>
        <v>0</v>
      </c>
      <c r="C550" t="s">
        <v>348</v>
      </c>
      <c r="D550" s="9" t="s">
        <v>1018</v>
      </c>
      <c r="E550">
        <f t="shared" ca="1" si="24"/>
        <v>0</v>
      </c>
    </row>
    <row r="551" spans="1:5">
      <c r="A551" t="str">
        <f t="shared" si="25"/>
        <v>12</v>
      </c>
      <c r="B551">
        <f t="shared" si="26"/>
        <v>0</v>
      </c>
      <c r="C551" t="s">
        <v>348</v>
      </c>
      <c r="D551" s="9" t="s">
        <v>1019</v>
      </c>
      <c r="E551">
        <f t="shared" ca="1" si="24"/>
        <v>0</v>
      </c>
    </row>
    <row r="552" spans="1:5">
      <c r="A552" t="str">
        <f t="shared" si="25"/>
        <v>13</v>
      </c>
      <c r="B552">
        <f t="shared" si="26"/>
        <v>0</v>
      </c>
      <c r="C552" t="s">
        <v>348</v>
      </c>
      <c r="D552" s="9" t="s">
        <v>1020</v>
      </c>
      <c r="E552">
        <f t="shared" ca="1" si="24"/>
        <v>0</v>
      </c>
    </row>
    <row r="553" spans="1:5">
      <c r="A553" t="str">
        <f t="shared" si="25"/>
        <v>100</v>
      </c>
      <c r="B553">
        <f t="shared" si="26"/>
        <v>0</v>
      </c>
      <c r="C553" t="s">
        <v>348</v>
      </c>
      <c r="D553" s="9" t="s">
        <v>1021</v>
      </c>
      <c r="E553">
        <f t="shared" ca="1" si="24"/>
        <v>0</v>
      </c>
    </row>
    <row r="554" spans="1:5">
      <c r="A554" t="str">
        <f t="shared" si="25"/>
        <v>01</v>
      </c>
      <c r="B554">
        <f t="shared" si="26"/>
        <v>0</v>
      </c>
      <c r="C554" t="s">
        <v>349</v>
      </c>
      <c r="D554" s="9" t="s">
        <v>1022</v>
      </c>
      <c r="E554">
        <f t="shared" ca="1" si="24"/>
        <v>0</v>
      </c>
    </row>
    <row r="555" spans="1:5">
      <c r="A555" t="str">
        <f t="shared" si="25"/>
        <v>02</v>
      </c>
      <c r="B555">
        <f t="shared" si="26"/>
        <v>0</v>
      </c>
      <c r="C555" t="s">
        <v>349</v>
      </c>
      <c r="D555" s="9" t="s">
        <v>1023</v>
      </c>
      <c r="E555">
        <f t="shared" ca="1" si="24"/>
        <v>0</v>
      </c>
    </row>
    <row r="556" spans="1:5">
      <c r="A556" t="str">
        <f t="shared" si="25"/>
        <v>03</v>
      </c>
      <c r="B556">
        <f t="shared" si="26"/>
        <v>0</v>
      </c>
      <c r="C556" t="s">
        <v>349</v>
      </c>
      <c r="D556" s="9" t="s">
        <v>1024</v>
      </c>
      <c r="E556">
        <f t="shared" ca="1" si="24"/>
        <v>0</v>
      </c>
    </row>
    <row r="557" spans="1:5">
      <c r="A557" t="str">
        <f t="shared" si="25"/>
        <v>04</v>
      </c>
      <c r="B557">
        <f t="shared" si="26"/>
        <v>0</v>
      </c>
      <c r="C557" t="s">
        <v>349</v>
      </c>
      <c r="D557" s="9" t="s">
        <v>1025</v>
      </c>
      <c r="E557">
        <f t="shared" ca="1" si="24"/>
        <v>0</v>
      </c>
    </row>
    <row r="558" spans="1:5">
      <c r="A558" t="str">
        <f t="shared" si="25"/>
        <v>05</v>
      </c>
      <c r="B558">
        <f t="shared" si="26"/>
        <v>0</v>
      </c>
      <c r="C558" t="s">
        <v>349</v>
      </c>
      <c r="D558" s="9" t="s">
        <v>1026</v>
      </c>
      <c r="E558">
        <f t="shared" ca="1" si="24"/>
        <v>0</v>
      </c>
    </row>
    <row r="559" spans="1:5">
      <c r="A559" t="str">
        <f t="shared" si="25"/>
        <v>06</v>
      </c>
      <c r="B559">
        <f t="shared" si="26"/>
        <v>0</v>
      </c>
      <c r="C559" t="s">
        <v>349</v>
      </c>
      <c r="D559" s="9" t="s">
        <v>1027</v>
      </c>
      <c r="E559">
        <f t="shared" ca="1" si="24"/>
        <v>0</v>
      </c>
    </row>
    <row r="560" spans="1:5">
      <c r="A560" t="str">
        <f t="shared" si="25"/>
        <v>07</v>
      </c>
      <c r="B560">
        <f t="shared" si="26"/>
        <v>0</v>
      </c>
      <c r="C560" t="s">
        <v>349</v>
      </c>
      <c r="D560" s="9" t="s">
        <v>1028</v>
      </c>
      <c r="E560">
        <f t="shared" ca="1" si="24"/>
        <v>0</v>
      </c>
    </row>
    <row r="561" spans="1:5">
      <c r="A561" t="str">
        <f t="shared" si="25"/>
        <v>08</v>
      </c>
      <c r="B561">
        <f t="shared" si="26"/>
        <v>0</v>
      </c>
      <c r="C561" t="s">
        <v>349</v>
      </c>
      <c r="D561" s="9" t="s">
        <v>1029</v>
      </c>
      <c r="E561">
        <f t="shared" ca="1" si="24"/>
        <v>0</v>
      </c>
    </row>
    <row r="562" spans="1:5">
      <c r="A562" t="str">
        <f t="shared" si="25"/>
        <v>09</v>
      </c>
      <c r="B562">
        <f t="shared" si="26"/>
        <v>0</v>
      </c>
      <c r="C562" t="s">
        <v>349</v>
      </c>
      <c r="D562" s="9" t="s">
        <v>1030</v>
      </c>
      <c r="E562">
        <f t="shared" ca="1" si="24"/>
        <v>0</v>
      </c>
    </row>
    <row r="563" spans="1:5">
      <c r="A563" t="str">
        <f t="shared" si="25"/>
        <v>10</v>
      </c>
      <c r="B563">
        <f t="shared" si="26"/>
        <v>0</v>
      </c>
      <c r="C563" t="s">
        <v>349</v>
      </c>
      <c r="D563" s="9" t="s">
        <v>1031</v>
      </c>
      <c r="E563">
        <f t="shared" ca="1" si="24"/>
        <v>0</v>
      </c>
    </row>
    <row r="564" spans="1:5">
      <c r="A564" t="str">
        <f t="shared" si="25"/>
        <v>11</v>
      </c>
      <c r="B564">
        <f t="shared" si="26"/>
        <v>0</v>
      </c>
      <c r="C564" t="s">
        <v>349</v>
      </c>
      <c r="D564" s="9" t="s">
        <v>1032</v>
      </c>
      <c r="E564">
        <f t="shared" ca="1" si="24"/>
        <v>0</v>
      </c>
    </row>
    <row r="565" spans="1:5">
      <c r="A565" t="str">
        <f t="shared" si="25"/>
        <v>12</v>
      </c>
      <c r="B565">
        <f t="shared" si="26"/>
        <v>0</v>
      </c>
      <c r="C565" t="s">
        <v>349</v>
      </c>
      <c r="D565" s="9" t="s">
        <v>1033</v>
      </c>
      <c r="E565">
        <f t="shared" ca="1" si="24"/>
        <v>0</v>
      </c>
    </row>
    <row r="566" spans="1:5">
      <c r="A566" t="str">
        <f t="shared" si="25"/>
        <v>13</v>
      </c>
      <c r="B566">
        <f t="shared" si="26"/>
        <v>0</v>
      </c>
      <c r="C566" t="s">
        <v>349</v>
      </c>
      <c r="D566" s="9" t="s">
        <v>1034</v>
      </c>
      <c r="E566">
        <f t="shared" ca="1" si="24"/>
        <v>0</v>
      </c>
    </row>
    <row r="567" spans="1:5">
      <c r="A567" t="str">
        <f t="shared" si="25"/>
        <v>100</v>
      </c>
      <c r="B567">
        <f t="shared" si="26"/>
        <v>0</v>
      </c>
      <c r="C567" t="s">
        <v>349</v>
      </c>
      <c r="D567" s="9" t="s">
        <v>1035</v>
      </c>
      <c r="E567">
        <f t="shared" ca="1" si="24"/>
        <v>0</v>
      </c>
    </row>
    <row r="568" spans="1:5">
      <c r="A568" t="str">
        <f t="shared" si="25"/>
        <v>01</v>
      </c>
      <c r="B568">
        <f t="shared" si="26"/>
        <v>0</v>
      </c>
      <c r="C568" t="s">
        <v>350</v>
      </c>
      <c r="D568" s="9" t="s">
        <v>1036</v>
      </c>
      <c r="E568">
        <f t="shared" ca="1" si="24"/>
        <v>0</v>
      </c>
    </row>
    <row r="569" spans="1:5">
      <c r="A569" t="str">
        <f t="shared" si="25"/>
        <v>02</v>
      </c>
      <c r="B569">
        <f t="shared" si="26"/>
        <v>0</v>
      </c>
      <c r="C569" t="s">
        <v>350</v>
      </c>
      <c r="D569" s="9" t="s">
        <v>1037</v>
      </c>
      <c r="E569">
        <f t="shared" ca="1" si="24"/>
        <v>0</v>
      </c>
    </row>
    <row r="570" spans="1:5">
      <c r="A570" t="str">
        <f t="shared" si="25"/>
        <v>03</v>
      </c>
      <c r="B570">
        <f t="shared" si="26"/>
        <v>0</v>
      </c>
      <c r="C570" t="s">
        <v>350</v>
      </c>
      <c r="D570" s="9" t="s">
        <v>1038</v>
      </c>
      <c r="E570">
        <f t="shared" ca="1" si="24"/>
        <v>0</v>
      </c>
    </row>
    <row r="571" spans="1:5">
      <c r="A571" t="str">
        <f t="shared" si="25"/>
        <v>04</v>
      </c>
      <c r="B571">
        <f t="shared" si="26"/>
        <v>0</v>
      </c>
      <c r="C571" t="s">
        <v>350</v>
      </c>
      <c r="D571" s="9" t="s">
        <v>1039</v>
      </c>
      <c r="E571">
        <f t="shared" ca="1" si="24"/>
        <v>0</v>
      </c>
    </row>
    <row r="572" spans="1:5">
      <c r="A572" t="str">
        <f t="shared" si="25"/>
        <v>05</v>
      </c>
      <c r="B572">
        <f t="shared" si="26"/>
        <v>0</v>
      </c>
      <c r="C572" t="s">
        <v>350</v>
      </c>
      <c r="D572" s="9" t="s">
        <v>1040</v>
      </c>
      <c r="E572">
        <f t="shared" ca="1" si="24"/>
        <v>0</v>
      </c>
    </row>
    <row r="573" spans="1:5">
      <c r="A573" t="str">
        <f t="shared" si="25"/>
        <v>06</v>
      </c>
      <c r="B573">
        <f t="shared" si="26"/>
        <v>0</v>
      </c>
      <c r="C573" t="s">
        <v>350</v>
      </c>
      <c r="D573" s="9" t="s">
        <v>1041</v>
      </c>
      <c r="E573">
        <f t="shared" ca="1" si="24"/>
        <v>0</v>
      </c>
    </row>
    <row r="574" spans="1:5">
      <c r="A574" t="str">
        <f t="shared" si="25"/>
        <v>07</v>
      </c>
      <c r="B574">
        <f t="shared" si="26"/>
        <v>0</v>
      </c>
      <c r="C574" t="s">
        <v>350</v>
      </c>
      <c r="D574" s="9" t="s">
        <v>1042</v>
      </c>
      <c r="E574">
        <f t="shared" ca="1" si="24"/>
        <v>0</v>
      </c>
    </row>
    <row r="575" spans="1:5">
      <c r="A575" t="str">
        <f t="shared" si="25"/>
        <v>08</v>
      </c>
      <c r="B575">
        <f t="shared" si="26"/>
        <v>0</v>
      </c>
      <c r="C575" t="s">
        <v>350</v>
      </c>
      <c r="D575" s="9" t="s">
        <v>1043</v>
      </c>
      <c r="E575">
        <f t="shared" ca="1" si="24"/>
        <v>0</v>
      </c>
    </row>
    <row r="576" spans="1:5">
      <c r="A576" t="str">
        <f t="shared" si="25"/>
        <v>09</v>
      </c>
      <c r="B576">
        <f t="shared" si="26"/>
        <v>0</v>
      </c>
      <c r="C576" t="s">
        <v>350</v>
      </c>
      <c r="D576" s="9" t="s">
        <v>1044</v>
      </c>
      <c r="E576">
        <f t="shared" ca="1" si="24"/>
        <v>0</v>
      </c>
    </row>
    <row r="577" spans="1:5">
      <c r="A577" t="str">
        <f t="shared" si="25"/>
        <v>10</v>
      </c>
      <c r="B577">
        <f t="shared" si="26"/>
        <v>0</v>
      </c>
      <c r="C577" t="s">
        <v>350</v>
      </c>
      <c r="D577" s="9" t="s">
        <v>1045</v>
      </c>
      <c r="E577">
        <f t="shared" ca="1" si="24"/>
        <v>0</v>
      </c>
    </row>
    <row r="578" spans="1:5">
      <c r="A578" t="str">
        <f t="shared" si="25"/>
        <v>11</v>
      </c>
      <c r="B578">
        <f t="shared" si="26"/>
        <v>0</v>
      </c>
      <c r="C578" t="s">
        <v>350</v>
      </c>
      <c r="D578" s="9" t="s">
        <v>1046</v>
      </c>
      <c r="E578">
        <f t="shared" ca="1" si="24"/>
        <v>0</v>
      </c>
    </row>
    <row r="579" spans="1:5">
      <c r="A579" t="str">
        <f t="shared" si="25"/>
        <v>12</v>
      </c>
      <c r="B579">
        <f t="shared" si="26"/>
        <v>0</v>
      </c>
      <c r="C579" t="s">
        <v>350</v>
      </c>
      <c r="D579" s="9" t="s">
        <v>1047</v>
      </c>
      <c r="E579">
        <f t="shared" ca="1" si="24"/>
        <v>0</v>
      </c>
    </row>
    <row r="580" spans="1:5">
      <c r="A580" t="str">
        <f t="shared" si="25"/>
        <v>13</v>
      </c>
      <c r="B580">
        <f t="shared" si="26"/>
        <v>0</v>
      </c>
      <c r="C580" t="s">
        <v>350</v>
      </c>
      <c r="D580" s="9" t="s">
        <v>1048</v>
      </c>
      <c r="E580">
        <f t="shared" ca="1" si="24"/>
        <v>0</v>
      </c>
    </row>
    <row r="581" spans="1:5">
      <c r="A581" t="str">
        <f t="shared" si="25"/>
        <v>100</v>
      </c>
      <c r="B581">
        <f t="shared" si="26"/>
        <v>0</v>
      </c>
      <c r="C581" t="s">
        <v>350</v>
      </c>
      <c r="D581" s="9" t="s">
        <v>1049</v>
      </c>
      <c r="E581">
        <f t="shared" ca="1" si="24"/>
        <v>0</v>
      </c>
    </row>
    <row r="582" spans="1:5">
      <c r="A582" t="str">
        <f t="shared" si="25"/>
        <v>01</v>
      </c>
      <c r="B582">
        <f t="shared" si="26"/>
        <v>0</v>
      </c>
      <c r="C582" t="s">
        <v>351</v>
      </c>
      <c r="D582" s="9" t="s">
        <v>1050</v>
      </c>
      <c r="E582">
        <f t="shared" ca="1" si="24"/>
        <v>0</v>
      </c>
    </row>
    <row r="583" spans="1:5">
      <c r="A583" t="str">
        <f t="shared" si="25"/>
        <v>02</v>
      </c>
      <c r="B583">
        <f t="shared" si="26"/>
        <v>0</v>
      </c>
      <c r="C583" t="s">
        <v>351</v>
      </c>
      <c r="D583" s="9" t="s">
        <v>1051</v>
      </c>
      <c r="E583">
        <f t="shared" ca="1" si="24"/>
        <v>0</v>
      </c>
    </row>
    <row r="584" spans="1:5">
      <c r="A584" t="str">
        <f t="shared" si="25"/>
        <v>03</v>
      </c>
      <c r="B584">
        <f t="shared" si="26"/>
        <v>0</v>
      </c>
      <c r="C584" t="s">
        <v>351</v>
      </c>
      <c r="D584" s="9" t="s">
        <v>1052</v>
      </c>
      <c r="E584">
        <f t="shared" ref="E584:E614" ca="1" si="27">IFERROR(IF(B584=0,VLOOKUP(C584,INDIRECT($G$4&amp;$H$4),MATCH($A584,INDIRECT($G$4&amp;$I$4),0),0),VLOOKUP(C584,INDIRECT($G$5&amp;$H$5),MATCH($A584,INDIRECT($G$5&amp;$I$5),0),FALSE)),0)</f>
        <v>0</v>
      </c>
    </row>
    <row r="585" spans="1:5">
      <c r="A585" t="str">
        <f t="shared" ref="A585:A648" si="28">MID(D585,LEN(C585)+2,LEN(D585)-LEN(C585))</f>
        <v>04</v>
      </c>
      <c r="B585">
        <f t="shared" ref="B585:B648" si="29">IF(IFERROR(FIND("PU",D585,1),0)&lt;&gt;0,"PU",0)</f>
        <v>0</v>
      </c>
      <c r="C585" t="s">
        <v>351</v>
      </c>
      <c r="D585" s="9" t="s">
        <v>1053</v>
      </c>
      <c r="E585">
        <f t="shared" ca="1" si="27"/>
        <v>0</v>
      </c>
    </row>
    <row r="586" spans="1:5">
      <c r="A586" t="str">
        <f t="shared" si="28"/>
        <v>05</v>
      </c>
      <c r="B586">
        <f t="shared" si="29"/>
        <v>0</v>
      </c>
      <c r="C586" t="s">
        <v>351</v>
      </c>
      <c r="D586" s="9" t="s">
        <v>1054</v>
      </c>
      <c r="E586">
        <f t="shared" ca="1" si="27"/>
        <v>0</v>
      </c>
    </row>
    <row r="587" spans="1:5">
      <c r="A587" t="str">
        <f t="shared" si="28"/>
        <v>06</v>
      </c>
      <c r="B587">
        <f t="shared" si="29"/>
        <v>0</v>
      </c>
      <c r="C587" t="s">
        <v>351</v>
      </c>
      <c r="D587" s="9" t="s">
        <v>1055</v>
      </c>
      <c r="E587">
        <f t="shared" ca="1" si="27"/>
        <v>0</v>
      </c>
    </row>
    <row r="588" spans="1:5">
      <c r="A588" t="str">
        <f t="shared" si="28"/>
        <v>07</v>
      </c>
      <c r="B588">
        <f t="shared" si="29"/>
        <v>0</v>
      </c>
      <c r="C588" t="s">
        <v>351</v>
      </c>
      <c r="D588" s="9" t="s">
        <v>1056</v>
      </c>
      <c r="E588">
        <f t="shared" ca="1" si="27"/>
        <v>0</v>
      </c>
    </row>
    <row r="589" spans="1:5">
      <c r="A589" t="str">
        <f t="shared" si="28"/>
        <v>08</v>
      </c>
      <c r="B589">
        <f t="shared" si="29"/>
        <v>0</v>
      </c>
      <c r="C589" t="s">
        <v>351</v>
      </c>
      <c r="D589" s="9" t="s">
        <v>1057</v>
      </c>
      <c r="E589">
        <f t="shared" ca="1" si="27"/>
        <v>0</v>
      </c>
    </row>
    <row r="590" spans="1:5">
      <c r="A590" t="str">
        <f t="shared" si="28"/>
        <v>09</v>
      </c>
      <c r="B590">
        <f t="shared" si="29"/>
        <v>0</v>
      </c>
      <c r="C590" t="s">
        <v>351</v>
      </c>
      <c r="D590" s="9" t="s">
        <v>1058</v>
      </c>
      <c r="E590">
        <f t="shared" ca="1" si="27"/>
        <v>0</v>
      </c>
    </row>
    <row r="591" spans="1:5">
      <c r="A591" t="str">
        <f t="shared" si="28"/>
        <v>10</v>
      </c>
      <c r="B591">
        <f t="shared" si="29"/>
        <v>0</v>
      </c>
      <c r="C591" t="s">
        <v>351</v>
      </c>
      <c r="D591" s="9" t="s">
        <v>1059</v>
      </c>
      <c r="E591">
        <f t="shared" ca="1" si="27"/>
        <v>0</v>
      </c>
    </row>
    <row r="592" spans="1:5">
      <c r="A592" t="str">
        <f t="shared" si="28"/>
        <v>11</v>
      </c>
      <c r="B592">
        <f t="shared" si="29"/>
        <v>0</v>
      </c>
      <c r="C592" t="s">
        <v>351</v>
      </c>
      <c r="D592" s="9" t="s">
        <v>1060</v>
      </c>
      <c r="E592">
        <f t="shared" ca="1" si="27"/>
        <v>0</v>
      </c>
    </row>
    <row r="593" spans="1:5">
      <c r="A593" t="str">
        <f t="shared" si="28"/>
        <v>12</v>
      </c>
      <c r="B593">
        <f t="shared" si="29"/>
        <v>0</v>
      </c>
      <c r="C593" t="s">
        <v>351</v>
      </c>
      <c r="D593" s="9" t="s">
        <v>1061</v>
      </c>
      <c r="E593">
        <f t="shared" ca="1" si="27"/>
        <v>0</v>
      </c>
    </row>
    <row r="594" spans="1:5">
      <c r="A594" t="str">
        <f t="shared" si="28"/>
        <v>13</v>
      </c>
      <c r="B594">
        <f t="shared" si="29"/>
        <v>0</v>
      </c>
      <c r="C594" t="s">
        <v>351</v>
      </c>
      <c r="D594" s="9" t="s">
        <v>1062</v>
      </c>
      <c r="E594">
        <f t="shared" ca="1" si="27"/>
        <v>0</v>
      </c>
    </row>
    <row r="595" spans="1:5">
      <c r="A595" t="str">
        <f t="shared" si="28"/>
        <v>100</v>
      </c>
      <c r="B595">
        <f t="shared" si="29"/>
        <v>0</v>
      </c>
      <c r="C595" t="s">
        <v>351</v>
      </c>
      <c r="D595" s="9" t="s">
        <v>1063</v>
      </c>
      <c r="E595">
        <f t="shared" ca="1" si="27"/>
        <v>0</v>
      </c>
    </row>
    <row r="596" spans="1:5">
      <c r="A596" t="str">
        <f t="shared" si="28"/>
        <v>01</v>
      </c>
      <c r="B596">
        <f t="shared" si="29"/>
        <v>0</v>
      </c>
      <c r="C596" t="s">
        <v>352</v>
      </c>
      <c r="D596" s="9" t="s">
        <v>1064</v>
      </c>
      <c r="E596">
        <f t="shared" ca="1" si="27"/>
        <v>0</v>
      </c>
    </row>
    <row r="597" spans="1:5">
      <c r="A597" t="str">
        <f t="shared" si="28"/>
        <v>02</v>
      </c>
      <c r="B597">
        <f t="shared" si="29"/>
        <v>0</v>
      </c>
      <c r="C597" t="s">
        <v>352</v>
      </c>
      <c r="D597" s="9" t="s">
        <v>1065</v>
      </c>
      <c r="E597">
        <f t="shared" ca="1" si="27"/>
        <v>0</v>
      </c>
    </row>
    <row r="598" spans="1:5">
      <c r="A598" t="str">
        <f t="shared" si="28"/>
        <v>03</v>
      </c>
      <c r="B598">
        <f t="shared" si="29"/>
        <v>0</v>
      </c>
      <c r="C598" t="s">
        <v>352</v>
      </c>
      <c r="D598" s="9" t="s">
        <v>1066</v>
      </c>
      <c r="E598">
        <f t="shared" ca="1" si="27"/>
        <v>0</v>
      </c>
    </row>
    <row r="599" spans="1:5">
      <c r="A599" t="str">
        <f t="shared" si="28"/>
        <v>04</v>
      </c>
      <c r="B599">
        <f t="shared" si="29"/>
        <v>0</v>
      </c>
      <c r="C599" t="s">
        <v>352</v>
      </c>
      <c r="D599" s="9" t="s">
        <v>1067</v>
      </c>
      <c r="E599">
        <f t="shared" ca="1" si="27"/>
        <v>0</v>
      </c>
    </row>
    <row r="600" spans="1:5">
      <c r="A600" t="str">
        <f t="shared" si="28"/>
        <v>05</v>
      </c>
      <c r="B600">
        <f t="shared" si="29"/>
        <v>0</v>
      </c>
      <c r="C600" t="s">
        <v>352</v>
      </c>
      <c r="D600" s="9" t="s">
        <v>1068</v>
      </c>
      <c r="E600">
        <f t="shared" ca="1" si="27"/>
        <v>0</v>
      </c>
    </row>
    <row r="601" spans="1:5">
      <c r="A601" t="str">
        <f t="shared" si="28"/>
        <v>06</v>
      </c>
      <c r="B601">
        <f t="shared" si="29"/>
        <v>0</v>
      </c>
      <c r="C601" t="s">
        <v>352</v>
      </c>
      <c r="D601" s="9" t="s">
        <v>1069</v>
      </c>
      <c r="E601">
        <f t="shared" ca="1" si="27"/>
        <v>0</v>
      </c>
    </row>
    <row r="602" spans="1:5">
      <c r="A602" t="str">
        <f t="shared" si="28"/>
        <v>07</v>
      </c>
      <c r="B602">
        <f t="shared" si="29"/>
        <v>0</v>
      </c>
      <c r="C602" t="s">
        <v>352</v>
      </c>
      <c r="D602" s="9" t="s">
        <v>1070</v>
      </c>
      <c r="E602">
        <f t="shared" ca="1" si="27"/>
        <v>0</v>
      </c>
    </row>
    <row r="603" spans="1:5">
      <c r="A603" t="str">
        <f t="shared" si="28"/>
        <v>08</v>
      </c>
      <c r="B603">
        <f t="shared" si="29"/>
        <v>0</v>
      </c>
      <c r="C603" t="s">
        <v>352</v>
      </c>
      <c r="D603" s="9" t="s">
        <v>1071</v>
      </c>
      <c r="E603">
        <f t="shared" ca="1" si="27"/>
        <v>0</v>
      </c>
    </row>
    <row r="604" spans="1:5">
      <c r="A604" t="str">
        <f t="shared" si="28"/>
        <v>09</v>
      </c>
      <c r="B604">
        <f t="shared" si="29"/>
        <v>0</v>
      </c>
      <c r="C604" t="s">
        <v>352</v>
      </c>
      <c r="D604" s="9" t="s">
        <v>1072</v>
      </c>
      <c r="E604">
        <f t="shared" ca="1" si="27"/>
        <v>0</v>
      </c>
    </row>
    <row r="605" spans="1:5">
      <c r="A605" t="str">
        <f t="shared" si="28"/>
        <v>10</v>
      </c>
      <c r="B605">
        <f t="shared" si="29"/>
        <v>0</v>
      </c>
      <c r="C605" t="s">
        <v>352</v>
      </c>
      <c r="D605" s="9" t="s">
        <v>1073</v>
      </c>
      <c r="E605">
        <f t="shared" ca="1" si="27"/>
        <v>0</v>
      </c>
    </row>
    <row r="606" spans="1:5">
      <c r="A606" t="str">
        <f t="shared" si="28"/>
        <v>11</v>
      </c>
      <c r="B606">
        <f t="shared" si="29"/>
        <v>0</v>
      </c>
      <c r="C606" t="s">
        <v>352</v>
      </c>
      <c r="D606" s="9" t="s">
        <v>1074</v>
      </c>
      <c r="E606">
        <f t="shared" ca="1" si="27"/>
        <v>0</v>
      </c>
    </row>
    <row r="607" spans="1:5">
      <c r="A607" t="str">
        <f t="shared" si="28"/>
        <v>12</v>
      </c>
      <c r="B607">
        <f t="shared" si="29"/>
        <v>0</v>
      </c>
      <c r="C607" t="s">
        <v>352</v>
      </c>
      <c r="D607" s="9" t="s">
        <v>1075</v>
      </c>
      <c r="E607">
        <f t="shared" ca="1" si="27"/>
        <v>0</v>
      </c>
    </row>
    <row r="608" spans="1:5">
      <c r="A608" t="str">
        <f t="shared" si="28"/>
        <v>13</v>
      </c>
      <c r="B608">
        <f t="shared" si="29"/>
        <v>0</v>
      </c>
      <c r="C608" t="s">
        <v>352</v>
      </c>
      <c r="D608" s="9" t="s">
        <v>1076</v>
      </c>
      <c r="E608">
        <f t="shared" ca="1" si="27"/>
        <v>0</v>
      </c>
    </row>
    <row r="609" spans="1:5">
      <c r="A609" t="str">
        <f t="shared" si="28"/>
        <v>100</v>
      </c>
      <c r="B609">
        <f t="shared" si="29"/>
        <v>0</v>
      </c>
      <c r="C609" t="s">
        <v>352</v>
      </c>
      <c r="D609" s="9" t="s">
        <v>1077</v>
      </c>
      <c r="E609">
        <f t="shared" ca="1" si="27"/>
        <v>0</v>
      </c>
    </row>
    <row r="610" spans="1:5">
      <c r="A610" t="str">
        <f t="shared" si="28"/>
        <v>01</v>
      </c>
      <c r="B610">
        <f t="shared" si="29"/>
        <v>0</v>
      </c>
      <c r="C610" t="s">
        <v>353</v>
      </c>
      <c r="D610" s="9" t="s">
        <v>1078</v>
      </c>
      <c r="E610">
        <f t="shared" ca="1" si="27"/>
        <v>0</v>
      </c>
    </row>
    <row r="611" spans="1:5">
      <c r="A611" t="str">
        <f t="shared" si="28"/>
        <v>02</v>
      </c>
      <c r="B611">
        <f t="shared" si="29"/>
        <v>0</v>
      </c>
      <c r="C611" t="s">
        <v>353</v>
      </c>
      <c r="D611" s="9" t="s">
        <v>1079</v>
      </c>
      <c r="E611">
        <f t="shared" ca="1" si="27"/>
        <v>0</v>
      </c>
    </row>
    <row r="612" spans="1:5">
      <c r="A612" t="str">
        <f t="shared" si="28"/>
        <v>03</v>
      </c>
      <c r="B612">
        <f t="shared" si="29"/>
        <v>0</v>
      </c>
      <c r="C612" t="s">
        <v>353</v>
      </c>
      <c r="D612" s="9" t="s">
        <v>1080</v>
      </c>
      <c r="E612">
        <f t="shared" ca="1" si="27"/>
        <v>0</v>
      </c>
    </row>
    <row r="613" spans="1:5">
      <c r="A613" t="str">
        <f t="shared" si="28"/>
        <v>04</v>
      </c>
      <c r="B613">
        <f t="shared" si="29"/>
        <v>0</v>
      </c>
      <c r="C613" t="s">
        <v>353</v>
      </c>
      <c r="D613" s="9" t="s">
        <v>1081</v>
      </c>
      <c r="E613">
        <f t="shared" ca="1" si="27"/>
        <v>0</v>
      </c>
    </row>
    <row r="614" spans="1:5" ht="15" customHeight="1">
      <c r="A614" t="str">
        <f t="shared" si="28"/>
        <v>05</v>
      </c>
      <c r="B614">
        <f t="shared" si="29"/>
        <v>0</v>
      </c>
      <c r="C614" t="s">
        <v>353</v>
      </c>
      <c r="D614" s="9" t="s">
        <v>1082</v>
      </c>
      <c r="E614">
        <f t="shared" ca="1" si="27"/>
        <v>0</v>
      </c>
    </row>
    <row r="615" spans="1:5">
      <c r="A615" t="str">
        <f t="shared" si="28"/>
        <v>06</v>
      </c>
      <c r="B615">
        <f t="shared" si="29"/>
        <v>0</v>
      </c>
      <c r="C615" t="s">
        <v>353</v>
      </c>
      <c r="D615" t="s">
        <v>1083</v>
      </c>
      <c r="E615">
        <f t="shared" ref="E615:E678" ca="1" si="30">IFERROR(IF(B615=0,VLOOKUP(C615,INDIRECT($G$4&amp;$H$4),MATCH($A615,INDIRECT($G$4&amp;$I$4),0),0),VLOOKUP(C615,INDIRECT($G$5&amp;$H$5),MATCH($A615,INDIRECT($G$5&amp;$I$5),0),FALSE)),0)</f>
        <v>0</v>
      </c>
    </row>
    <row r="616" spans="1:5">
      <c r="A616" t="str">
        <f t="shared" si="28"/>
        <v>07</v>
      </c>
      <c r="B616">
        <f t="shared" si="29"/>
        <v>0</v>
      </c>
      <c r="C616" t="s">
        <v>353</v>
      </c>
      <c r="D616" t="s">
        <v>1084</v>
      </c>
      <c r="E616">
        <f t="shared" ca="1" si="30"/>
        <v>0</v>
      </c>
    </row>
    <row r="617" spans="1:5">
      <c r="A617" t="str">
        <f t="shared" si="28"/>
        <v>08</v>
      </c>
      <c r="B617">
        <f t="shared" si="29"/>
        <v>0</v>
      </c>
      <c r="C617" t="s">
        <v>353</v>
      </c>
      <c r="D617" t="s">
        <v>1085</v>
      </c>
      <c r="E617">
        <f t="shared" ca="1" si="30"/>
        <v>0</v>
      </c>
    </row>
    <row r="618" spans="1:5">
      <c r="A618" t="str">
        <f t="shared" si="28"/>
        <v>09</v>
      </c>
      <c r="B618">
        <f t="shared" si="29"/>
        <v>0</v>
      </c>
      <c r="C618" t="s">
        <v>353</v>
      </c>
      <c r="D618" t="s">
        <v>1086</v>
      </c>
      <c r="E618">
        <f t="shared" ca="1" si="30"/>
        <v>0</v>
      </c>
    </row>
    <row r="619" spans="1:5">
      <c r="A619" t="str">
        <f t="shared" si="28"/>
        <v>10</v>
      </c>
      <c r="B619">
        <f t="shared" si="29"/>
        <v>0</v>
      </c>
      <c r="C619" t="s">
        <v>353</v>
      </c>
      <c r="D619" t="s">
        <v>1087</v>
      </c>
      <c r="E619">
        <f t="shared" ca="1" si="30"/>
        <v>0</v>
      </c>
    </row>
    <row r="620" spans="1:5">
      <c r="A620" t="str">
        <f t="shared" si="28"/>
        <v>11</v>
      </c>
      <c r="B620">
        <f t="shared" si="29"/>
        <v>0</v>
      </c>
      <c r="C620" t="s">
        <v>353</v>
      </c>
      <c r="D620" t="s">
        <v>1088</v>
      </c>
      <c r="E620">
        <f t="shared" ca="1" si="30"/>
        <v>0</v>
      </c>
    </row>
    <row r="621" spans="1:5">
      <c r="A621" t="str">
        <f t="shared" si="28"/>
        <v>12</v>
      </c>
      <c r="B621">
        <f t="shared" si="29"/>
        <v>0</v>
      </c>
      <c r="C621" t="s">
        <v>353</v>
      </c>
      <c r="D621" t="s">
        <v>1089</v>
      </c>
      <c r="E621">
        <f t="shared" ca="1" si="30"/>
        <v>0</v>
      </c>
    </row>
    <row r="622" spans="1:5">
      <c r="A622" t="str">
        <f t="shared" si="28"/>
        <v>13</v>
      </c>
      <c r="B622">
        <f t="shared" si="29"/>
        <v>0</v>
      </c>
      <c r="C622" t="s">
        <v>353</v>
      </c>
      <c r="D622" t="s">
        <v>1090</v>
      </c>
      <c r="E622">
        <f t="shared" ca="1" si="30"/>
        <v>0</v>
      </c>
    </row>
    <row r="623" spans="1:5">
      <c r="A623" t="str">
        <f t="shared" si="28"/>
        <v>100</v>
      </c>
      <c r="B623">
        <f t="shared" si="29"/>
        <v>0</v>
      </c>
      <c r="C623" t="s">
        <v>353</v>
      </c>
      <c r="D623" t="s">
        <v>1091</v>
      </c>
      <c r="E623">
        <f t="shared" ca="1" si="30"/>
        <v>0</v>
      </c>
    </row>
    <row r="624" spans="1:5">
      <c r="A624" t="str">
        <f t="shared" si="28"/>
        <v>01</v>
      </c>
      <c r="B624">
        <f t="shared" si="29"/>
        <v>0</v>
      </c>
      <c r="C624" t="s">
        <v>354</v>
      </c>
      <c r="D624" t="s">
        <v>1092</v>
      </c>
      <c r="E624">
        <f t="shared" ca="1" si="30"/>
        <v>0</v>
      </c>
    </row>
    <row r="625" spans="1:5">
      <c r="A625" t="str">
        <f t="shared" si="28"/>
        <v>02</v>
      </c>
      <c r="B625">
        <f t="shared" si="29"/>
        <v>0</v>
      </c>
      <c r="C625" t="s">
        <v>354</v>
      </c>
      <c r="D625" t="s">
        <v>1093</v>
      </c>
      <c r="E625">
        <f t="shared" ca="1" si="30"/>
        <v>0</v>
      </c>
    </row>
    <row r="626" spans="1:5">
      <c r="A626" t="str">
        <f t="shared" si="28"/>
        <v>03</v>
      </c>
      <c r="B626">
        <f t="shared" si="29"/>
        <v>0</v>
      </c>
      <c r="C626" t="s">
        <v>354</v>
      </c>
      <c r="D626" t="s">
        <v>1094</v>
      </c>
      <c r="E626">
        <f t="shared" ca="1" si="30"/>
        <v>0</v>
      </c>
    </row>
    <row r="627" spans="1:5">
      <c r="A627" t="str">
        <f t="shared" si="28"/>
        <v>04</v>
      </c>
      <c r="B627">
        <f t="shared" si="29"/>
        <v>0</v>
      </c>
      <c r="C627" t="s">
        <v>354</v>
      </c>
      <c r="D627" t="s">
        <v>1095</v>
      </c>
      <c r="E627">
        <f t="shared" ca="1" si="30"/>
        <v>0</v>
      </c>
    </row>
    <row r="628" spans="1:5">
      <c r="A628" t="str">
        <f t="shared" si="28"/>
        <v>05</v>
      </c>
      <c r="B628">
        <f t="shared" si="29"/>
        <v>0</v>
      </c>
      <c r="C628" t="s">
        <v>354</v>
      </c>
      <c r="D628" t="s">
        <v>1096</v>
      </c>
      <c r="E628">
        <f t="shared" ca="1" si="30"/>
        <v>0</v>
      </c>
    </row>
    <row r="629" spans="1:5">
      <c r="A629" t="str">
        <f t="shared" si="28"/>
        <v>06</v>
      </c>
      <c r="B629">
        <f t="shared" si="29"/>
        <v>0</v>
      </c>
      <c r="C629" t="s">
        <v>354</v>
      </c>
      <c r="D629" t="s">
        <v>1097</v>
      </c>
      <c r="E629">
        <f t="shared" ca="1" si="30"/>
        <v>0</v>
      </c>
    </row>
    <row r="630" spans="1:5">
      <c r="A630" t="str">
        <f t="shared" si="28"/>
        <v>07</v>
      </c>
      <c r="B630">
        <f t="shared" si="29"/>
        <v>0</v>
      </c>
      <c r="C630" t="s">
        <v>354</v>
      </c>
      <c r="D630" t="s">
        <v>1098</v>
      </c>
      <c r="E630">
        <f t="shared" ca="1" si="30"/>
        <v>0</v>
      </c>
    </row>
    <row r="631" spans="1:5">
      <c r="A631" t="str">
        <f t="shared" si="28"/>
        <v>08</v>
      </c>
      <c r="B631">
        <f t="shared" si="29"/>
        <v>0</v>
      </c>
      <c r="C631" t="s">
        <v>354</v>
      </c>
      <c r="D631" t="s">
        <v>1099</v>
      </c>
      <c r="E631">
        <f t="shared" ca="1" si="30"/>
        <v>0</v>
      </c>
    </row>
    <row r="632" spans="1:5">
      <c r="A632" t="str">
        <f t="shared" si="28"/>
        <v>09</v>
      </c>
      <c r="B632">
        <f t="shared" si="29"/>
        <v>0</v>
      </c>
      <c r="C632" t="s">
        <v>354</v>
      </c>
      <c r="D632" t="s">
        <v>1100</v>
      </c>
      <c r="E632">
        <f t="shared" ca="1" si="30"/>
        <v>0</v>
      </c>
    </row>
    <row r="633" spans="1:5">
      <c r="A633" t="str">
        <f t="shared" si="28"/>
        <v>10</v>
      </c>
      <c r="B633">
        <f t="shared" si="29"/>
        <v>0</v>
      </c>
      <c r="C633" t="s">
        <v>354</v>
      </c>
      <c r="D633" t="s">
        <v>1101</v>
      </c>
      <c r="E633">
        <f t="shared" ca="1" si="30"/>
        <v>0</v>
      </c>
    </row>
    <row r="634" spans="1:5">
      <c r="A634" t="str">
        <f t="shared" si="28"/>
        <v>11</v>
      </c>
      <c r="B634">
        <f t="shared" si="29"/>
        <v>0</v>
      </c>
      <c r="C634" t="s">
        <v>354</v>
      </c>
      <c r="D634" t="s">
        <v>1102</v>
      </c>
      <c r="E634">
        <f t="shared" ca="1" si="30"/>
        <v>0</v>
      </c>
    </row>
    <row r="635" spans="1:5">
      <c r="A635" t="str">
        <f t="shared" si="28"/>
        <v>12</v>
      </c>
      <c r="B635">
        <f t="shared" si="29"/>
        <v>0</v>
      </c>
      <c r="C635" t="s">
        <v>354</v>
      </c>
      <c r="D635" t="s">
        <v>1103</v>
      </c>
      <c r="E635">
        <f t="shared" ca="1" si="30"/>
        <v>0</v>
      </c>
    </row>
    <row r="636" spans="1:5">
      <c r="A636" t="str">
        <f t="shared" si="28"/>
        <v>13</v>
      </c>
      <c r="B636">
        <f t="shared" si="29"/>
        <v>0</v>
      </c>
      <c r="C636" t="s">
        <v>354</v>
      </c>
      <c r="D636" t="s">
        <v>1104</v>
      </c>
      <c r="E636">
        <f t="shared" ca="1" si="30"/>
        <v>0</v>
      </c>
    </row>
    <row r="637" spans="1:5">
      <c r="A637" t="str">
        <f t="shared" si="28"/>
        <v>100</v>
      </c>
      <c r="B637">
        <f t="shared" si="29"/>
        <v>0</v>
      </c>
      <c r="C637" t="s">
        <v>354</v>
      </c>
      <c r="D637" t="s">
        <v>1105</v>
      </c>
      <c r="E637">
        <f t="shared" ca="1" si="30"/>
        <v>0</v>
      </c>
    </row>
    <row r="638" spans="1:5">
      <c r="A638" t="str">
        <f t="shared" si="28"/>
        <v>01</v>
      </c>
      <c r="B638">
        <f t="shared" si="29"/>
        <v>0</v>
      </c>
      <c r="C638" t="s">
        <v>355</v>
      </c>
      <c r="D638" t="s">
        <v>1106</v>
      </c>
      <c r="E638">
        <f t="shared" ca="1" si="30"/>
        <v>0</v>
      </c>
    </row>
    <row r="639" spans="1:5">
      <c r="A639" t="str">
        <f t="shared" si="28"/>
        <v>02</v>
      </c>
      <c r="B639">
        <f t="shared" si="29"/>
        <v>0</v>
      </c>
      <c r="C639" t="s">
        <v>355</v>
      </c>
      <c r="D639" t="s">
        <v>1107</v>
      </c>
      <c r="E639">
        <f t="shared" ca="1" si="30"/>
        <v>0</v>
      </c>
    </row>
    <row r="640" spans="1:5">
      <c r="A640" t="str">
        <f t="shared" si="28"/>
        <v>03</v>
      </c>
      <c r="B640">
        <f t="shared" si="29"/>
        <v>0</v>
      </c>
      <c r="C640" t="s">
        <v>355</v>
      </c>
      <c r="D640" t="s">
        <v>1108</v>
      </c>
      <c r="E640">
        <f t="shared" ca="1" si="30"/>
        <v>0</v>
      </c>
    </row>
    <row r="641" spans="1:5">
      <c r="A641" t="str">
        <f t="shared" si="28"/>
        <v>04</v>
      </c>
      <c r="B641">
        <f t="shared" si="29"/>
        <v>0</v>
      </c>
      <c r="C641" t="s">
        <v>355</v>
      </c>
      <c r="D641" t="s">
        <v>1109</v>
      </c>
      <c r="E641">
        <f t="shared" ca="1" si="30"/>
        <v>0</v>
      </c>
    </row>
    <row r="642" spans="1:5">
      <c r="A642" t="str">
        <f t="shared" si="28"/>
        <v>05</v>
      </c>
      <c r="B642">
        <f t="shared" si="29"/>
        <v>0</v>
      </c>
      <c r="C642" t="s">
        <v>355</v>
      </c>
      <c r="D642" t="s">
        <v>1110</v>
      </c>
      <c r="E642">
        <f t="shared" ca="1" si="30"/>
        <v>0</v>
      </c>
    </row>
    <row r="643" spans="1:5">
      <c r="A643" t="str">
        <f t="shared" si="28"/>
        <v>06</v>
      </c>
      <c r="B643">
        <f t="shared" si="29"/>
        <v>0</v>
      </c>
      <c r="C643" t="s">
        <v>355</v>
      </c>
      <c r="D643" t="s">
        <v>1111</v>
      </c>
      <c r="E643">
        <f t="shared" ca="1" si="30"/>
        <v>0</v>
      </c>
    </row>
    <row r="644" spans="1:5">
      <c r="A644" t="str">
        <f t="shared" si="28"/>
        <v>07</v>
      </c>
      <c r="B644">
        <f t="shared" si="29"/>
        <v>0</v>
      </c>
      <c r="C644" t="s">
        <v>355</v>
      </c>
      <c r="D644" t="s">
        <v>1112</v>
      </c>
      <c r="E644">
        <f t="shared" ca="1" si="30"/>
        <v>0</v>
      </c>
    </row>
    <row r="645" spans="1:5">
      <c r="A645" t="str">
        <f t="shared" si="28"/>
        <v>08</v>
      </c>
      <c r="B645">
        <f t="shared" si="29"/>
        <v>0</v>
      </c>
      <c r="C645" t="s">
        <v>355</v>
      </c>
      <c r="D645" t="s">
        <v>1113</v>
      </c>
      <c r="E645">
        <f t="shared" ca="1" si="30"/>
        <v>0</v>
      </c>
    </row>
    <row r="646" spans="1:5">
      <c r="A646" t="str">
        <f t="shared" si="28"/>
        <v>09</v>
      </c>
      <c r="B646">
        <f t="shared" si="29"/>
        <v>0</v>
      </c>
      <c r="C646" t="s">
        <v>355</v>
      </c>
      <c r="D646" t="s">
        <v>1114</v>
      </c>
      <c r="E646">
        <f t="shared" ca="1" si="30"/>
        <v>0</v>
      </c>
    </row>
    <row r="647" spans="1:5">
      <c r="A647" t="str">
        <f t="shared" si="28"/>
        <v>10</v>
      </c>
      <c r="B647">
        <f t="shared" si="29"/>
        <v>0</v>
      </c>
      <c r="C647" t="s">
        <v>355</v>
      </c>
      <c r="D647" t="s">
        <v>1115</v>
      </c>
      <c r="E647">
        <f t="shared" ca="1" si="30"/>
        <v>0</v>
      </c>
    </row>
    <row r="648" spans="1:5">
      <c r="A648" t="str">
        <f t="shared" si="28"/>
        <v>11</v>
      </c>
      <c r="B648">
        <f t="shared" si="29"/>
        <v>0</v>
      </c>
      <c r="C648" t="s">
        <v>355</v>
      </c>
      <c r="D648" t="s">
        <v>1116</v>
      </c>
      <c r="E648">
        <f t="shared" ca="1" si="30"/>
        <v>0</v>
      </c>
    </row>
    <row r="649" spans="1:5">
      <c r="A649" t="str">
        <f t="shared" ref="A649:A712" si="31">MID(D649,LEN(C649)+2,LEN(D649)-LEN(C649))</f>
        <v>12</v>
      </c>
      <c r="B649">
        <f t="shared" ref="B649:B712" si="32">IF(IFERROR(FIND("PU",D649,1),0)&lt;&gt;0,"PU",0)</f>
        <v>0</v>
      </c>
      <c r="C649" t="s">
        <v>355</v>
      </c>
      <c r="D649" t="s">
        <v>1117</v>
      </c>
      <c r="E649">
        <f t="shared" ca="1" si="30"/>
        <v>0</v>
      </c>
    </row>
    <row r="650" spans="1:5">
      <c r="A650" t="str">
        <f t="shared" si="31"/>
        <v>13</v>
      </c>
      <c r="B650">
        <f t="shared" si="32"/>
        <v>0</v>
      </c>
      <c r="C650" t="s">
        <v>355</v>
      </c>
      <c r="D650" t="s">
        <v>1118</v>
      </c>
      <c r="E650">
        <f t="shared" ca="1" si="30"/>
        <v>0</v>
      </c>
    </row>
    <row r="651" spans="1:5">
      <c r="A651" t="str">
        <f t="shared" si="31"/>
        <v>100</v>
      </c>
      <c r="B651">
        <f t="shared" si="32"/>
        <v>0</v>
      </c>
      <c r="C651" t="s">
        <v>355</v>
      </c>
      <c r="D651" t="s">
        <v>1119</v>
      </c>
      <c r="E651">
        <f t="shared" ca="1" si="30"/>
        <v>0</v>
      </c>
    </row>
    <row r="652" spans="1:5">
      <c r="A652" t="str">
        <f t="shared" si="31"/>
        <v>01</v>
      </c>
      <c r="B652">
        <f t="shared" si="32"/>
        <v>0</v>
      </c>
      <c r="C652" t="s">
        <v>356</v>
      </c>
      <c r="D652" t="s">
        <v>1120</v>
      </c>
      <c r="E652">
        <f t="shared" ca="1" si="30"/>
        <v>0</v>
      </c>
    </row>
    <row r="653" spans="1:5">
      <c r="A653" t="str">
        <f t="shared" si="31"/>
        <v>02</v>
      </c>
      <c r="B653">
        <f t="shared" si="32"/>
        <v>0</v>
      </c>
      <c r="C653" t="s">
        <v>356</v>
      </c>
      <c r="D653" t="s">
        <v>1121</v>
      </c>
      <c r="E653">
        <f t="shared" ca="1" si="30"/>
        <v>0</v>
      </c>
    </row>
    <row r="654" spans="1:5">
      <c r="A654" t="str">
        <f t="shared" si="31"/>
        <v>03</v>
      </c>
      <c r="B654">
        <f t="shared" si="32"/>
        <v>0</v>
      </c>
      <c r="C654" t="s">
        <v>356</v>
      </c>
      <c r="D654" t="s">
        <v>1122</v>
      </c>
      <c r="E654">
        <f t="shared" ca="1" si="30"/>
        <v>0</v>
      </c>
    </row>
    <row r="655" spans="1:5">
      <c r="A655" t="str">
        <f t="shared" si="31"/>
        <v>04</v>
      </c>
      <c r="B655">
        <f t="shared" si="32"/>
        <v>0</v>
      </c>
      <c r="C655" t="s">
        <v>356</v>
      </c>
      <c r="D655" t="s">
        <v>1123</v>
      </c>
      <c r="E655">
        <f t="shared" ca="1" si="30"/>
        <v>0</v>
      </c>
    </row>
    <row r="656" spans="1:5">
      <c r="A656" t="str">
        <f t="shared" si="31"/>
        <v>05</v>
      </c>
      <c r="B656">
        <f t="shared" si="32"/>
        <v>0</v>
      </c>
      <c r="C656" t="s">
        <v>356</v>
      </c>
      <c r="D656" t="s">
        <v>1124</v>
      </c>
      <c r="E656">
        <f t="shared" ca="1" si="30"/>
        <v>0</v>
      </c>
    </row>
    <row r="657" spans="1:5">
      <c r="A657" t="str">
        <f t="shared" si="31"/>
        <v>06</v>
      </c>
      <c r="B657">
        <f t="shared" si="32"/>
        <v>0</v>
      </c>
      <c r="C657" t="s">
        <v>356</v>
      </c>
      <c r="D657" t="s">
        <v>1125</v>
      </c>
      <c r="E657">
        <f t="shared" ca="1" si="30"/>
        <v>0</v>
      </c>
    </row>
    <row r="658" spans="1:5">
      <c r="A658" t="str">
        <f t="shared" si="31"/>
        <v>07</v>
      </c>
      <c r="B658">
        <f t="shared" si="32"/>
        <v>0</v>
      </c>
      <c r="C658" t="s">
        <v>356</v>
      </c>
      <c r="D658" t="s">
        <v>1126</v>
      </c>
      <c r="E658">
        <f t="shared" ca="1" si="30"/>
        <v>0</v>
      </c>
    </row>
    <row r="659" spans="1:5">
      <c r="A659" t="str">
        <f t="shared" si="31"/>
        <v>08</v>
      </c>
      <c r="B659">
        <f t="shared" si="32"/>
        <v>0</v>
      </c>
      <c r="C659" t="s">
        <v>356</v>
      </c>
      <c r="D659" t="s">
        <v>1127</v>
      </c>
      <c r="E659">
        <f t="shared" ca="1" si="30"/>
        <v>0</v>
      </c>
    </row>
    <row r="660" spans="1:5">
      <c r="A660" t="str">
        <f t="shared" si="31"/>
        <v>09</v>
      </c>
      <c r="B660">
        <f t="shared" si="32"/>
        <v>0</v>
      </c>
      <c r="C660" t="s">
        <v>356</v>
      </c>
      <c r="D660" t="s">
        <v>1128</v>
      </c>
      <c r="E660">
        <f t="shared" ca="1" si="30"/>
        <v>0</v>
      </c>
    </row>
    <row r="661" spans="1:5">
      <c r="A661" t="str">
        <f t="shared" si="31"/>
        <v>10</v>
      </c>
      <c r="B661">
        <f t="shared" si="32"/>
        <v>0</v>
      </c>
      <c r="C661" t="s">
        <v>356</v>
      </c>
      <c r="D661" t="s">
        <v>1129</v>
      </c>
      <c r="E661">
        <f t="shared" ca="1" si="30"/>
        <v>0</v>
      </c>
    </row>
    <row r="662" spans="1:5">
      <c r="A662" t="str">
        <f t="shared" si="31"/>
        <v>11</v>
      </c>
      <c r="B662">
        <f t="shared" si="32"/>
        <v>0</v>
      </c>
      <c r="C662" t="s">
        <v>356</v>
      </c>
      <c r="D662" t="s">
        <v>1130</v>
      </c>
      <c r="E662">
        <f t="shared" ca="1" si="30"/>
        <v>0</v>
      </c>
    </row>
    <row r="663" spans="1:5">
      <c r="A663" t="str">
        <f t="shared" si="31"/>
        <v>12</v>
      </c>
      <c r="B663">
        <f t="shared" si="32"/>
        <v>0</v>
      </c>
      <c r="C663" t="s">
        <v>356</v>
      </c>
      <c r="D663" t="s">
        <v>1131</v>
      </c>
      <c r="E663">
        <f t="shared" ca="1" si="30"/>
        <v>0</v>
      </c>
    </row>
    <row r="664" spans="1:5">
      <c r="A664" t="str">
        <f t="shared" si="31"/>
        <v>13</v>
      </c>
      <c r="B664">
        <f t="shared" si="32"/>
        <v>0</v>
      </c>
      <c r="C664" t="s">
        <v>356</v>
      </c>
      <c r="D664" t="s">
        <v>1132</v>
      </c>
      <c r="E664">
        <f t="shared" ca="1" si="30"/>
        <v>0</v>
      </c>
    </row>
    <row r="665" spans="1:5">
      <c r="A665" t="str">
        <f t="shared" si="31"/>
        <v>100</v>
      </c>
      <c r="B665">
        <f t="shared" si="32"/>
        <v>0</v>
      </c>
      <c r="C665" t="s">
        <v>356</v>
      </c>
      <c r="D665" t="s">
        <v>1133</v>
      </c>
      <c r="E665">
        <f t="shared" ca="1" si="30"/>
        <v>0</v>
      </c>
    </row>
    <row r="666" spans="1:5">
      <c r="A666" t="str">
        <f t="shared" si="31"/>
        <v>01</v>
      </c>
      <c r="B666">
        <f t="shared" si="32"/>
        <v>0</v>
      </c>
      <c r="C666" t="s">
        <v>357</v>
      </c>
      <c r="D666" t="s">
        <v>1134</v>
      </c>
      <c r="E666">
        <f t="shared" ca="1" si="30"/>
        <v>0</v>
      </c>
    </row>
    <row r="667" spans="1:5">
      <c r="A667" t="str">
        <f t="shared" si="31"/>
        <v>02</v>
      </c>
      <c r="B667">
        <f t="shared" si="32"/>
        <v>0</v>
      </c>
      <c r="C667" t="s">
        <v>357</v>
      </c>
      <c r="D667" t="s">
        <v>1135</v>
      </c>
      <c r="E667">
        <f t="shared" ca="1" si="30"/>
        <v>0</v>
      </c>
    </row>
    <row r="668" spans="1:5">
      <c r="A668" t="str">
        <f t="shared" si="31"/>
        <v>03</v>
      </c>
      <c r="B668">
        <f t="shared" si="32"/>
        <v>0</v>
      </c>
      <c r="C668" t="s">
        <v>357</v>
      </c>
      <c r="D668" t="s">
        <v>1136</v>
      </c>
      <c r="E668">
        <f t="shared" ca="1" si="30"/>
        <v>0</v>
      </c>
    </row>
    <row r="669" spans="1:5">
      <c r="A669" t="str">
        <f t="shared" si="31"/>
        <v>04</v>
      </c>
      <c r="B669">
        <f t="shared" si="32"/>
        <v>0</v>
      </c>
      <c r="C669" t="s">
        <v>357</v>
      </c>
      <c r="D669" t="s">
        <v>1137</v>
      </c>
      <c r="E669">
        <f t="shared" ca="1" si="30"/>
        <v>0</v>
      </c>
    </row>
    <row r="670" spans="1:5">
      <c r="A670" t="str">
        <f t="shared" si="31"/>
        <v>05</v>
      </c>
      <c r="B670">
        <f t="shared" si="32"/>
        <v>0</v>
      </c>
      <c r="C670" t="s">
        <v>357</v>
      </c>
      <c r="D670" t="s">
        <v>1138</v>
      </c>
      <c r="E670">
        <f t="shared" ca="1" si="30"/>
        <v>0</v>
      </c>
    </row>
    <row r="671" spans="1:5">
      <c r="A671" t="str">
        <f t="shared" si="31"/>
        <v>06</v>
      </c>
      <c r="B671">
        <f t="shared" si="32"/>
        <v>0</v>
      </c>
      <c r="C671" t="s">
        <v>357</v>
      </c>
      <c r="D671" t="s">
        <v>1139</v>
      </c>
      <c r="E671">
        <f t="shared" ca="1" si="30"/>
        <v>0</v>
      </c>
    </row>
    <row r="672" spans="1:5">
      <c r="A672" t="str">
        <f t="shared" si="31"/>
        <v>07</v>
      </c>
      <c r="B672">
        <f t="shared" si="32"/>
        <v>0</v>
      </c>
      <c r="C672" t="s">
        <v>357</v>
      </c>
      <c r="D672" t="s">
        <v>1140</v>
      </c>
      <c r="E672">
        <f t="shared" ca="1" si="30"/>
        <v>0</v>
      </c>
    </row>
    <row r="673" spans="1:5">
      <c r="A673" t="str">
        <f t="shared" si="31"/>
        <v>08</v>
      </c>
      <c r="B673">
        <f t="shared" si="32"/>
        <v>0</v>
      </c>
      <c r="C673" t="s">
        <v>357</v>
      </c>
      <c r="D673" t="s">
        <v>1141</v>
      </c>
      <c r="E673">
        <f t="shared" ca="1" si="30"/>
        <v>0</v>
      </c>
    </row>
    <row r="674" spans="1:5">
      <c r="A674" t="str">
        <f t="shared" si="31"/>
        <v>09</v>
      </c>
      <c r="B674">
        <f t="shared" si="32"/>
        <v>0</v>
      </c>
      <c r="C674" t="s">
        <v>357</v>
      </c>
      <c r="D674" t="s">
        <v>1142</v>
      </c>
      <c r="E674">
        <f t="shared" ca="1" si="30"/>
        <v>0</v>
      </c>
    </row>
    <row r="675" spans="1:5">
      <c r="A675" t="str">
        <f t="shared" si="31"/>
        <v>10</v>
      </c>
      <c r="B675">
        <f t="shared" si="32"/>
        <v>0</v>
      </c>
      <c r="C675" t="s">
        <v>357</v>
      </c>
      <c r="D675" t="s">
        <v>1143</v>
      </c>
      <c r="E675">
        <f t="shared" ca="1" si="30"/>
        <v>0</v>
      </c>
    </row>
    <row r="676" spans="1:5">
      <c r="A676" t="str">
        <f t="shared" si="31"/>
        <v>11</v>
      </c>
      <c r="B676">
        <f t="shared" si="32"/>
        <v>0</v>
      </c>
      <c r="C676" t="s">
        <v>357</v>
      </c>
      <c r="D676" t="s">
        <v>1144</v>
      </c>
      <c r="E676">
        <f t="shared" ca="1" si="30"/>
        <v>0</v>
      </c>
    </row>
    <row r="677" spans="1:5">
      <c r="A677" t="str">
        <f t="shared" si="31"/>
        <v>12</v>
      </c>
      <c r="B677">
        <f t="shared" si="32"/>
        <v>0</v>
      </c>
      <c r="C677" t="s">
        <v>357</v>
      </c>
      <c r="D677" t="s">
        <v>1145</v>
      </c>
      <c r="E677">
        <f t="shared" ca="1" si="30"/>
        <v>0</v>
      </c>
    </row>
    <row r="678" spans="1:5">
      <c r="A678" t="str">
        <f t="shared" si="31"/>
        <v>13</v>
      </c>
      <c r="B678">
        <f t="shared" si="32"/>
        <v>0</v>
      </c>
      <c r="C678" t="s">
        <v>357</v>
      </c>
      <c r="D678" t="s">
        <v>1146</v>
      </c>
      <c r="E678">
        <f t="shared" ca="1" si="30"/>
        <v>0</v>
      </c>
    </row>
    <row r="679" spans="1:5">
      <c r="A679" t="str">
        <f t="shared" si="31"/>
        <v>100</v>
      </c>
      <c r="B679">
        <f t="shared" si="32"/>
        <v>0</v>
      </c>
      <c r="C679" t="s">
        <v>357</v>
      </c>
      <c r="D679" t="s">
        <v>1147</v>
      </c>
      <c r="E679">
        <f t="shared" ref="E679:E742" ca="1" si="33">IFERROR(IF(B679=0,VLOOKUP(C679,INDIRECT($G$4&amp;$H$4),MATCH($A679,INDIRECT($G$4&amp;$I$4),0),0),VLOOKUP(C679,INDIRECT($G$5&amp;$H$5),MATCH($A679,INDIRECT($G$5&amp;$I$5),0),FALSE)),0)</f>
        <v>0</v>
      </c>
    </row>
    <row r="680" spans="1:5">
      <c r="A680" t="str">
        <f t="shared" si="31"/>
        <v>01</v>
      </c>
      <c r="B680">
        <f t="shared" si="32"/>
        <v>0</v>
      </c>
      <c r="C680" t="s">
        <v>358</v>
      </c>
      <c r="D680" t="s">
        <v>1148</v>
      </c>
      <c r="E680">
        <f t="shared" ca="1" si="33"/>
        <v>0</v>
      </c>
    </row>
    <row r="681" spans="1:5">
      <c r="A681" t="str">
        <f t="shared" si="31"/>
        <v>02</v>
      </c>
      <c r="B681">
        <f t="shared" si="32"/>
        <v>0</v>
      </c>
      <c r="C681" t="s">
        <v>358</v>
      </c>
      <c r="D681" t="s">
        <v>1149</v>
      </c>
      <c r="E681">
        <f t="shared" ca="1" si="33"/>
        <v>0</v>
      </c>
    </row>
    <row r="682" spans="1:5">
      <c r="A682" t="str">
        <f t="shared" si="31"/>
        <v>03</v>
      </c>
      <c r="B682">
        <f t="shared" si="32"/>
        <v>0</v>
      </c>
      <c r="C682" t="s">
        <v>358</v>
      </c>
      <c r="D682" t="s">
        <v>1150</v>
      </c>
      <c r="E682">
        <f t="shared" ca="1" si="33"/>
        <v>0</v>
      </c>
    </row>
    <row r="683" spans="1:5">
      <c r="A683" t="str">
        <f t="shared" si="31"/>
        <v>04</v>
      </c>
      <c r="B683">
        <f t="shared" si="32"/>
        <v>0</v>
      </c>
      <c r="C683" t="s">
        <v>358</v>
      </c>
      <c r="D683" t="s">
        <v>1151</v>
      </c>
      <c r="E683">
        <f t="shared" ca="1" si="33"/>
        <v>0</v>
      </c>
    </row>
    <row r="684" spans="1:5">
      <c r="A684" t="str">
        <f t="shared" si="31"/>
        <v>05</v>
      </c>
      <c r="B684">
        <f t="shared" si="32"/>
        <v>0</v>
      </c>
      <c r="C684" t="s">
        <v>358</v>
      </c>
      <c r="D684" t="s">
        <v>1152</v>
      </c>
      <c r="E684">
        <f t="shared" ca="1" si="33"/>
        <v>0</v>
      </c>
    </row>
    <row r="685" spans="1:5">
      <c r="A685" t="str">
        <f t="shared" si="31"/>
        <v>06</v>
      </c>
      <c r="B685">
        <f t="shared" si="32"/>
        <v>0</v>
      </c>
      <c r="C685" t="s">
        <v>358</v>
      </c>
      <c r="D685" t="s">
        <v>1153</v>
      </c>
      <c r="E685">
        <f t="shared" ca="1" si="33"/>
        <v>0</v>
      </c>
    </row>
    <row r="686" spans="1:5">
      <c r="A686" t="str">
        <f t="shared" si="31"/>
        <v>07</v>
      </c>
      <c r="B686">
        <f t="shared" si="32"/>
        <v>0</v>
      </c>
      <c r="C686" t="s">
        <v>358</v>
      </c>
      <c r="D686" t="s">
        <v>1154</v>
      </c>
      <c r="E686">
        <f t="shared" ca="1" si="33"/>
        <v>0</v>
      </c>
    </row>
    <row r="687" spans="1:5">
      <c r="A687" t="str">
        <f t="shared" si="31"/>
        <v>08</v>
      </c>
      <c r="B687">
        <f t="shared" si="32"/>
        <v>0</v>
      </c>
      <c r="C687" t="s">
        <v>358</v>
      </c>
      <c r="D687" t="s">
        <v>1155</v>
      </c>
      <c r="E687">
        <f t="shared" ca="1" si="33"/>
        <v>0</v>
      </c>
    </row>
    <row r="688" spans="1:5">
      <c r="A688" t="str">
        <f t="shared" si="31"/>
        <v>09</v>
      </c>
      <c r="B688">
        <f t="shared" si="32"/>
        <v>0</v>
      </c>
      <c r="C688" t="s">
        <v>358</v>
      </c>
      <c r="D688" t="s">
        <v>1156</v>
      </c>
      <c r="E688">
        <f t="shared" ca="1" si="33"/>
        <v>0</v>
      </c>
    </row>
    <row r="689" spans="1:5">
      <c r="A689" t="str">
        <f t="shared" si="31"/>
        <v>10</v>
      </c>
      <c r="B689">
        <f t="shared" si="32"/>
        <v>0</v>
      </c>
      <c r="C689" t="s">
        <v>358</v>
      </c>
      <c r="D689" t="s">
        <v>1157</v>
      </c>
      <c r="E689">
        <f t="shared" ca="1" si="33"/>
        <v>0</v>
      </c>
    </row>
    <row r="690" spans="1:5">
      <c r="A690" t="str">
        <f t="shared" si="31"/>
        <v>11</v>
      </c>
      <c r="B690">
        <f t="shared" si="32"/>
        <v>0</v>
      </c>
      <c r="C690" t="s">
        <v>358</v>
      </c>
      <c r="D690" t="s">
        <v>1158</v>
      </c>
      <c r="E690">
        <f t="shared" ca="1" si="33"/>
        <v>0</v>
      </c>
    </row>
    <row r="691" spans="1:5">
      <c r="A691" t="str">
        <f t="shared" si="31"/>
        <v>12</v>
      </c>
      <c r="B691">
        <f t="shared" si="32"/>
        <v>0</v>
      </c>
      <c r="C691" t="s">
        <v>358</v>
      </c>
      <c r="D691" t="s">
        <v>1159</v>
      </c>
      <c r="E691">
        <f t="shared" ca="1" si="33"/>
        <v>0</v>
      </c>
    </row>
    <row r="692" spans="1:5">
      <c r="A692" t="str">
        <f t="shared" si="31"/>
        <v>13</v>
      </c>
      <c r="B692">
        <f t="shared" si="32"/>
        <v>0</v>
      </c>
      <c r="C692" t="s">
        <v>358</v>
      </c>
      <c r="D692" t="s">
        <v>1160</v>
      </c>
      <c r="E692">
        <f t="shared" ca="1" si="33"/>
        <v>0</v>
      </c>
    </row>
    <row r="693" spans="1:5">
      <c r="A693" t="str">
        <f t="shared" si="31"/>
        <v>100</v>
      </c>
      <c r="B693">
        <f t="shared" si="32"/>
        <v>0</v>
      </c>
      <c r="C693" t="s">
        <v>358</v>
      </c>
      <c r="D693" t="s">
        <v>1161</v>
      </c>
      <c r="E693">
        <f t="shared" ca="1" si="33"/>
        <v>0</v>
      </c>
    </row>
    <row r="694" spans="1:5">
      <c r="A694" t="str">
        <f t="shared" si="31"/>
        <v>01</v>
      </c>
      <c r="B694">
        <f t="shared" si="32"/>
        <v>0</v>
      </c>
      <c r="C694" t="s">
        <v>359</v>
      </c>
      <c r="D694" t="s">
        <v>1162</v>
      </c>
      <c r="E694">
        <f t="shared" ca="1" si="33"/>
        <v>0</v>
      </c>
    </row>
    <row r="695" spans="1:5">
      <c r="A695" t="str">
        <f t="shared" si="31"/>
        <v>02</v>
      </c>
      <c r="B695">
        <f t="shared" si="32"/>
        <v>0</v>
      </c>
      <c r="C695" t="s">
        <v>359</v>
      </c>
      <c r="D695" t="s">
        <v>1163</v>
      </c>
      <c r="E695">
        <f t="shared" ca="1" si="33"/>
        <v>0</v>
      </c>
    </row>
    <row r="696" spans="1:5">
      <c r="A696" t="str">
        <f t="shared" si="31"/>
        <v>03</v>
      </c>
      <c r="B696">
        <f t="shared" si="32"/>
        <v>0</v>
      </c>
      <c r="C696" t="s">
        <v>359</v>
      </c>
      <c r="D696" t="s">
        <v>1164</v>
      </c>
      <c r="E696">
        <f t="shared" ca="1" si="33"/>
        <v>0</v>
      </c>
    </row>
    <row r="697" spans="1:5">
      <c r="A697" t="str">
        <f t="shared" si="31"/>
        <v>04</v>
      </c>
      <c r="B697">
        <f t="shared" si="32"/>
        <v>0</v>
      </c>
      <c r="C697" t="s">
        <v>359</v>
      </c>
      <c r="D697" t="s">
        <v>1165</v>
      </c>
      <c r="E697">
        <f t="shared" ca="1" si="33"/>
        <v>0</v>
      </c>
    </row>
    <row r="698" spans="1:5">
      <c r="A698" t="str">
        <f t="shared" si="31"/>
        <v>05</v>
      </c>
      <c r="B698">
        <f t="shared" si="32"/>
        <v>0</v>
      </c>
      <c r="C698" t="s">
        <v>359</v>
      </c>
      <c r="D698" t="s">
        <v>1166</v>
      </c>
      <c r="E698">
        <f t="shared" ca="1" si="33"/>
        <v>0</v>
      </c>
    </row>
    <row r="699" spans="1:5">
      <c r="A699" t="str">
        <f t="shared" si="31"/>
        <v>06</v>
      </c>
      <c r="B699">
        <f t="shared" si="32"/>
        <v>0</v>
      </c>
      <c r="C699" t="s">
        <v>359</v>
      </c>
      <c r="D699" t="s">
        <v>1167</v>
      </c>
      <c r="E699">
        <f t="shared" ca="1" si="33"/>
        <v>0</v>
      </c>
    </row>
    <row r="700" spans="1:5">
      <c r="A700" t="str">
        <f t="shared" si="31"/>
        <v>07</v>
      </c>
      <c r="B700">
        <f t="shared" si="32"/>
        <v>0</v>
      </c>
      <c r="C700" t="s">
        <v>359</v>
      </c>
      <c r="D700" t="s">
        <v>1168</v>
      </c>
      <c r="E700">
        <f t="shared" ca="1" si="33"/>
        <v>0</v>
      </c>
    </row>
    <row r="701" spans="1:5">
      <c r="A701" t="str">
        <f t="shared" si="31"/>
        <v>08</v>
      </c>
      <c r="B701">
        <f t="shared" si="32"/>
        <v>0</v>
      </c>
      <c r="C701" t="s">
        <v>359</v>
      </c>
      <c r="D701" t="s">
        <v>1169</v>
      </c>
      <c r="E701">
        <f t="shared" ca="1" si="33"/>
        <v>0</v>
      </c>
    </row>
    <row r="702" spans="1:5">
      <c r="A702" t="str">
        <f t="shared" si="31"/>
        <v>09</v>
      </c>
      <c r="B702">
        <f t="shared" si="32"/>
        <v>0</v>
      </c>
      <c r="C702" t="s">
        <v>359</v>
      </c>
      <c r="D702" t="s">
        <v>1170</v>
      </c>
      <c r="E702">
        <f t="shared" ca="1" si="33"/>
        <v>0</v>
      </c>
    </row>
    <row r="703" spans="1:5">
      <c r="A703" t="str">
        <f t="shared" si="31"/>
        <v>10</v>
      </c>
      <c r="B703">
        <f t="shared" si="32"/>
        <v>0</v>
      </c>
      <c r="C703" t="s">
        <v>359</v>
      </c>
      <c r="D703" t="s">
        <v>1171</v>
      </c>
      <c r="E703">
        <f t="shared" ca="1" si="33"/>
        <v>0</v>
      </c>
    </row>
    <row r="704" spans="1:5">
      <c r="A704" t="str">
        <f t="shared" si="31"/>
        <v>11</v>
      </c>
      <c r="B704">
        <f t="shared" si="32"/>
        <v>0</v>
      </c>
      <c r="C704" t="s">
        <v>359</v>
      </c>
      <c r="D704" t="s">
        <v>1172</v>
      </c>
      <c r="E704">
        <f t="shared" ca="1" si="33"/>
        <v>0</v>
      </c>
    </row>
    <row r="705" spans="1:5">
      <c r="A705" t="str">
        <f t="shared" si="31"/>
        <v>12</v>
      </c>
      <c r="B705">
        <f t="shared" si="32"/>
        <v>0</v>
      </c>
      <c r="C705" t="s">
        <v>359</v>
      </c>
      <c r="D705" t="s">
        <v>1173</v>
      </c>
      <c r="E705">
        <f t="shared" ca="1" si="33"/>
        <v>0</v>
      </c>
    </row>
    <row r="706" spans="1:5">
      <c r="A706" t="str">
        <f t="shared" si="31"/>
        <v>13</v>
      </c>
      <c r="B706">
        <f t="shared" si="32"/>
        <v>0</v>
      </c>
      <c r="C706" t="s">
        <v>359</v>
      </c>
      <c r="D706" t="s">
        <v>1174</v>
      </c>
      <c r="E706">
        <f t="shared" ca="1" si="33"/>
        <v>0</v>
      </c>
    </row>
    <row r="707" spans="1:5">
      <c r="A707" t="str">
        <f t="shared" si="31"/>
        <v>100</v>
      </c>
      <c r="B707">
        <f t="shared" si="32"/>
        <v>0</v>
      </c>
      <c r="C707" t="s">
        <v>359</v>
      </c>
      <c r="D707" t="s">
        <v>1175</v>
      </c>
      <c r="E707">
        <f t="shared" ca="1" si="33"/>
        <v>0</v>
      </c>
    </row>
    <row r="708" spans="1:5">
      <c r="A708" t="str">
        <f t="shared" si="31"/>
        <v>01</v>
      </c>
      <c r="B708">
        <f t="shared" si="32"/>
        <v>0</v>
      </c>
      <c r="C708" t="s">
        <v>360</v>
      </c>
      <c r="D708" t="s">
        <v>1176</v>
      </c>
      <c r="E708">
        <f t="shared" ca="1" si="33"/>
        <v>0</v>
      </c>
    </row>
    <row r="709" spans="1:5">
      <c r="A709" t="str">
        <f t="shared" si="31"/>
        <v>02</v>
      </c>
      <c r="B709">
        <f t="shared" si="32"/>
        <v>0</v>
      </c>
      <c r="C709" t="s">
        <v>360</v>
      </c>
      <c r="D709" t="s">
        <v>1177</v>
      </c>
      <c r="E709">
        <f t="shared" ca="1" si="33"/>
        <v>0</v>
      </c>
    </row>
    <row r="710" spans="1:5">
      <c r="A710" t="str">
        <f t="shared" si="31"/>
        <v>03</v>
      </c>
      <c r="B710">
        <f t="shared" si="32"/>
        <v>0</v>
      </c>
      <c r="C710" t="s">
        <v>360</v>
      </c>
      <c r="D710" t="s">
        <v>1178</v>
      </c>
      <c r="E710">
        <f t="shared" ca="1" si="33"/>
        <v>0</v>
      </c>
    </row>
    <row r="711" spans="1:5">
      <c r="A711" t="str">
        <f t="shared" si="31"/>
        <v>04</v>
      </c>
      <c r="B711">
        <f t="shared" si="32"/>
        <v>0</v>
      </c>
      <c r="C711" t="s">
        <v>360</v>
      </c>
      <c r="D711" t="s">
        <v>1179</v>
      </c>
      <c r="E711">
        <f t="shared" ca="1" si="33"/>
        <v>0</v>
      </c>
    </row>
    <row r="712" spans="1:5">
      <c r="A712" t="str">
        <f t="shared" si="31"/>
        <v>05</v>
      </c>
      <c r="B712">
        <f t="shared" si="32"/>
        <v>0</v>
      </c>
      <c r="C712" t="s">
        <v>360</v>
      </c>
      <c r="D712" t="s">
        <v>1180</v>
      </c>
      <c r="E712">
        <f t="shared" ca="1" si="33"/>
        <v>0</v>
      </c>
    </row>
    <row r="713" spans="1:5">
      <c r="A713" t="str">
        <f t="shared" ref="A713:A776" si="34">MID(D713,LEN(C713)+2,LEN(D713)-LEN(C713))</f>
        <v>06</v>
      </c>
      <c r="B713">
        <f t="shared" ref="B713:B776" si="35">IF(IFERROR(FIND("PU",D713,1),0)&lt;&gt;0,"PU",0)</f>
        <v>0</v>
      </c>
      <c r="C713" t="s">
        <v>360</v>
      </c>
      <c r="D713" t="s">
        <v>1181</v>
      </c>
      <c r="E713">
        <f t="shared" ca="1" si="33"/>
        <v>0</v>
      </c>
    </row>
    <row r="714" spans="1:5">
      <c r="A714" t="str">
        <f t="shared" si="34"/>
        <v>07</v>
      </c>
      <c r="B714">
        <f t="shared" si="35"/>
        <v>0</v>
      </c>
      <c r="C714" t="s">
        <v>360</v>
      </c>
      <c r="D714" t="s">
        <v>1182</v>
      </c>
      <c r="E714">
        <f t="shared" ca="1" si="33"/>
        <v>0</v>
      </c>
    </row>
    <row r="715" spans="1:5">
      <c r="A715" t="str">
        <f t="shared" si="34"/>
        <v>08</v>
      </c>
      <c r="B715">
        <f t="shared" si="35"/>
        <v>0</v>
      </c>
      <c r="C715" t="s">
        <v>360</v>
      </c>
      <c r="D715" t="s">
        <v>1183</v>
      </c>
      <c r="E715">
        <f t="shared" ca="1" si="33"/>
        <v>0</v>
      </c>
    </row>
    <row r="716" spans="1:5">
      <c r="A716" t="str">
        <f t="shared" si="34"/>
        <v>09</v>
      </c>
      <c r="B716">
        <f t="shared" si="35"/>
        <v>0</v>
      </c>
      <c r="C716" t="s">
        <v>360</v>
      </c>
      <c r="D716" t="s">
        <v>1184</v>
      </c>
      <c r="E716">
        <f t="shared" ca="1" si="33"/>
        <v>0</v>
      </c>
    </row>
    <row r="717" spans="1:5">
      <c r="A717" t="str">
        <f t="shared" si="34"/>
        <v>10</v>
      </c>
      <c r="B717">
        <f t="shared" si="35"/>
        <v>0</v>
      </c>
      <c r="C717" t="s">
        <v>360</v>
      </c>
      <c r="D717" t="s">
        <v>1185</v>
      </c>
      <c r="E717">
        <f t="shared" ca="1" si="33"/>
        <v>0</v>
      </c>
    </row>
    <row r="718" spans="1:5">
      <c r="A718" t="str">
        <f t="shared" si="34"/>
        <v>11</v>
      </c>
      <c r="B718">
        <f t="shared" si="35"/>
        <v>0</v>
      </c>
      <c r="C718" t="s">
        <v>360</v>
      </c>
      <c r="D718" t="s">
        <v>1186</v>
      </c>
      <c r="E718">
        <f t="shared" ca="1" si="33"/>
        <v>0</v>
      </c>
    </row>
    <row r="719" spans="1:5">
      <c r="A719" t="str">
        <f t="shared" si="34"/>
        <v>12</v>
      </c>
      <c r="B719">
        <f t="shared" si="35"/>
        <v>0</v>
      </c>
      <c r="C719" t="s">
        <v>360</v>
      </c>
      <c r="D719" t="s">
        <v>1187</v>
      </c>
      <c r="E719">
        <f t="shared" ca="1" si="33"/>
        <v>0</v>
      </c>
    </row>
    <row r="720" spans="1:5">
      <c r="A720" t="str">
        <f t="shared" si="34"/>
        <v>13</v>
      </c>
      <c r="B720">
        <f t="shared" si="35"/>
        <v>0</v>
      </c>
      <c r="C720" t="s">
        <v>360</v>
      </c>
      <c r="D720" t="s">
        <v>1188</v>
      </c>
      <c r="E720">
        <f t="shared" ca="1" si="33"/>
        <v>0</v>
      </c>
    </row>
    <row r="721" spans="1:5">
      <c r="A721" t="str">
        <f t="shared" si="34"/>
        <v>100</v>
      </c>
      <c r="B721">
        <f t="shared" si="35"/>
        <v>0</v>
      </c>
      <c r="C721" t="s">
        <v>360</v>
      </c>
      <c r="D721" t="s">
        <v>1189</v>
      </c>
      <c r="E721">
        <f t="shared" ca="1" si="33"/>
        <v>0</v>
      </c>
    </row>
    <row r="722" spans="1:5">
      <c r="A722" t="str">
        <f t="shared" si="34"/>
        <v>01</v>
      </c>
      <c r="B722">
        <f t="shared" si="35"/>
        <v>0</v>
      </c>
      <c r="C722" t="s">
        <v>361</v>
      </c>
      <c r="D722" t="s">
        <v>1190</v>
      </c>
      <c r="E722">
        <f t="shared" ca="1" si="33"/>
        <v>0</v>
      </c>
    </row>
    <row r="723" spans="1:5">
      <c r="A723" t="str">
        <f t="shared" si="34"/>
        <v>02</v>
      </c>
      <c r="B723">
        <f t="shared" si="35"/>
        <v>0</v>
      </c>
      <c r="C723" t="s">
        <v>361</v>
      </c>
      <c r="D723" t="s">
        <v>1191</v>
      </c>
      <c r="E723">
        <f t="shared" ca="1" si="33"/>
        <v>0</v>
      </c>
    </row>
    <row r="724" spans="1:5">
      <c r="A724" t="str">
        <f t="shared" si="34"/>
        <v>03</v>
      </c>
      <c r="B724">
        <f t="shared" si="35"/>
        <v>0</v>
      </c>
      <c r="C724" t="s">
        <v>361</v>
      </c>
      <c r="D724" t="s">
        <v>1192</v>
      </c>
      <c r="E724">
        <f t="shared" ca="1" si="33"/>
        <v>0</v>
      </c>
    </row>
    <row r="725" spans="1:5">
      <c r="A725" t="str">
        <f t="shared" si="34"/>
        <v>04</v>
      </c>
      <c r="B725">
        <f t="shared" si="35"/>
        <v>0</v>
      </c>
      <c r="C725" t="s">
        <v>361</v>
      </c>
      <c r="D725" t="s">
        <v>1193</v>
      </c>
      <c r="E725">
        <f t="shared" ca="1" si="33"/>
        <v>0</v>
      </c>
    </row>
    <row r="726" spans="1:5">
      <c r="A726" t="str">
        <f t="shared" si="34"/>
        <v>05</v>
      </c>
      <c r="B726">
        <f t="shared" si="35"/>
        <v>0</v>
      </c>
      <c r="C726" t="s">
        <v>361</v>
      </c>
      <c r="D726" t="s">
        <v>1194</v>
      </c>
      <c r="E726">
        <f t="shared" ca="1" si="33"/>
        <v>0</v>
      </c>
    </row>
    <row r="727" spans="1:5">
      <c r="A727" t="str">
        <f t="shared" si="34"/>
        <v>06</v>
      </c>
      <c r="B727">
        <f t="shared" si="35"/>
        <v>0</v>
      </c>
      <c r="C727" t="s">
        <v>361</v>
      </c>
      <c r="D727" t="s">
        <v>1195</v>
      </c>
      <c r="E727">
        <f t="shared" ca="1" si="33"/>
        <v>0</v>
      </c>
    </row>
    <row r="728" spans="1:5">
      <c r="A728" t="str">
        <f t="shared" si="34"/>
        <v>07</v>
      </c>
      <c r="B728">
        <f t="shared" si="35"/>
        <v>0</v>
      </c>
      <c r="C728" t="s">
        <v>361</v>
      </c>
      <c r="D728" t="s">
        <v>1196</v>
      </c>
      <c r="E728">
        <f t="shared" ca="1" si="33"/>
        <v>0</v>
      </c>
    </row>
    <row r="729" spans="1:5">
      <c r="A729" t="str">
        <f t="shared" si="34"/>
        <v>08</v>
      </c>
      <c r="B729">
        <f t="shared" si="35"/>
        <v>0</v>
      </c>
      <c r="C729" t="s">
        <v>361</v>
      </c>
      <c r="D729" t="s">
        <v>1197</v>
      </c>
      <c r="E729">
        <f t="shared" ca="1" si="33"/>
        <v>0</v>
      </c>
    </row>
    <row r="730" spans="1:5">
      <c r="A730" t="str">
        <f t="shared" si="34"/>
        <v>09</v>
      </c>
      <c r="B730">
        <f t="shared" si="35"/>
        <v>0</v>
      </c>
      <c r="C730" t="s">
        <v>361</v>
      </c>
      <c r="D730" t="s">
        <v>1198</v>
      </c>
      <c r="E730">
        <f t="shared" ca="1" si="33"/>
        <v>0</v>
      </c>
    </row>
    <row r="731" spans="1:5">
      <c r="A731" t="str">
        <f t="shared" si="34"/>
        <v>10</v>
      </c>
      <c r="B731">
        <f t="shared" si="35"/>
        <v>0</v>
      </c>
      <c r="C731" t="s">
        <v>361</v>
      </c>
      <c r="D731" t="s">
        <v>1199</v>
      </c>
      <c r="E731">
        <f t="shared" ca="1" si="33"/>
        <v>0</v>
      </c>
    </row>
    <row r="732" spans="1:5">
      <c r="A732" t="str">
        <f t="shared" si="34"/>
        <v>11</v>
      </c>
      <c r="B732">
        <f t="shared" si="35"/>
        <v>0</v>
      </c>
      <c r="C732" t="s">
        <v>361</v>
      </c>
      <c r="D732" t="s">
        <v>1200</v>
      </c>
      <c r="E732">
        <f t="shared" ca="1" si="33"/>
        <v>0</v>
      </c>
    </row>
    <row r="733" spans="1:5">
      <c r="A733" t="str">
        <f t="shared" si="34"/>
        <v>12</v>
      </c>
      <c r="B733">
        <f t="shared" si="35"/>
        <v>0</v>
      </c>
      <c r="C733" t="s">
        <v>361</v>
      </c>
      <c r="D733" t="s">
        <v>1201</v>
      </c>
      <c r="E733">
        <f t="shared" ca="1" si="33"/>
        <v>0</v>
      </c>
    </row>
    <row r="734" spans="1:5">
      <c r="A734" t="str">
        <f t="shared" si="34"/>
        <v>13</v>
      </c>
      <c r="B734">
        <f t="shared" si="35"/>
        <v>0</v>
      </c>
      <c r="C734" t="s">
        <v>361</v>
      </c>
      <c r="D734" t="s">
        <v>1202</v>
      </c>
      <c r="E734">
        <f t="shared" ca="1" si="33"/>
        <v>0</v>
      </c>
    </row>
    <row r="735" spans="1:5">
      <c r="A735" t="str">
        <f t="shared" si="34"/>
        <v>100</v>
      </c>
      <c r="B735">
        <f t="shared" si="35"/>
        <v>0</v>
      </c>
      <c r="C735" t="s">
        <v>361</v>
      </c>
      <c r="D735" t="s">
        <v>1203</v>
      </c>
      <c r="E735">
        <f t="shared" ca="1" si="33"/>
        <v>0</v>
      </c>
    </row>
    <row r="736" spans="1:5">
      <c r="A736" t="str">
        <f t="shared" si="34"/>
        <v>01</v>
      </c>
      <c r="B736">
        <f t="shared" si="35"/>
        <v>0</v>
      </c>
      <c r="C736" t="s">
        <v>362</v>
      </c>
      <c r="D736" t="s">
        <v>1204</v>
      </c>
      <c r="E736">
        <f t="shared" ca="1" si="33"/>
        <v>0</v>
      </c>
    </row>
    <row r="737" spans="1:5">
      <c r="A737" t="str">
        <f t="shared" si="34"/>
        <v>02</v>
      </c>
      <c r="B737">
        <f t="shared" si="35"/>
        <v>0</v>
      </c>
      <c r="C737" t="s">
        <v>362</v>
      </c>
      <c r="D737" t="s">
        <v>1205</v>
      </c>
      <c r="E737">
        <f t="shared" ca="1" si="33"/>
        <v>0</v>
      </c>
    </row>
    <row r="738" spans="1:5">
      <c r="A738" t="str">
        <f t="shared" si="34"/>
        <v>03</v>
      </c>
      <c r="B738">
        <f t="shared" si="35"/>
        <v>0</v>
      </c>
      <c r="C738" t="s">
        <v>362</v>
      </c>
      <c r="D738" t="s">
        <v>1206</v>
      </c>
      <c r="E738">
        <f t="shared" ca="1" si="33"/>
        <v>0</v>
      </c>
    </row>
    <row r="739" spans="1:5">
      <c r="A739" t="str">
        <f t="shared" si="34"/>
        <v>04</v>
      </c>
      <c r="B739">
        <f t="shared" si="35"/>
        <v>0</v>
      </c>
      <c r="C739" t="s">
        <v>362</v>
      </c>
      <c r="D739" t="s">
        <v>1207</v>
      </c>
      <c r="E739">
        <f t="shared" ca="1" si="33"/>
        <v>0</v>
      </c>
    </row>
    <row r="740" spans="1:5">
      <c r="A740" t="str">
        <f t="shared" si="34"/>
        <v>05</v>
      </c>
      <c r="B740">
        <f t="shared" si="35"/>
        <v>0</v>
      </c>
      <c r="C740" t="s">
        <v>362</v>
      </c>
      <c r="D740" t="s">
        <v>1208</v>
      </c>
      <c r="E740">
        <f t="shared" ca="1" si="33"/>
        <v>0</v>
      </c>
    </row>
    <row r="741" spans="1:5">
      <c r="A741" t="str">
        <f t="shared" si="34"/>
        <v>06</v>
      </c>
      <c r="B741">
        <f t="shared" si="35"/>
        <v>0</v>
      </c>
      <c r="C741" t="s">
        <v>362</v>
      </c>
      <c r="D741" t="s">
        <v>1209</v>
      </c>
      <c r="E741">
        <f t="shared" ca="1" si="33"/>
        <v>0</v>
      </c>
    </row>
    <row r="742" spans="1:5">
      <c r="A742" t="str">
        <f t="shared" si="34"/>
        <v>07</v>
      </c>
      <c r="B742">
        <f t="shared" si="35"/>
        <v>0</v>
      </c>
      <c r="C742" t="s">
        <v>362</v>
      </c>
      <c r="D742" t="s">
        <v>1210</v>
      </c>
      <c r="E742">
        <f t="shared" ca="1" si="33"/>
        <v>0</v>
      </c>
    </row>
    <row r="743" spans="1:5">
      <c r="A743" t="str">
        <f t="shared" si="34"/>
        <v>08</v>
      </c>
      <c r="B743">
        <f t="shared" si="35"/>
        <v>0</v>
      </c>
      <c r="C743" t="s">
        <v>362</v>
      </c>
      <c r="D743" t="s">
        <v>1211</v>
      </c>
      <c r="E743">
        <f t="shared" ref="E743:E806" ca="1" si="36">IFERROR(IF(B743=0,VLOOKUP(C743,INDIRECT($G$4&amp;$H$4),MATCH($A743,INDIRECT($G$4&amp;$I$4),0),0),VLOOKUP(C743,INDIRECT($G$5&amp;$H$5),MATCH($A743,INDIRECT($G$5&amp;$I$5),0),FALSE)),0)</f>
        <v>0</v>
      </c>
    </row>
    <row r="744" spans="1:5">
      <c r="A744" t="str">
        <f t="shared" si="34"/>
        <v>09</v>
      </c>
      <c r="B744">
        <f t="shared" si="35"/>
        <v>0</v>
      </c>
      <c r="C744" t="s">
        <v>362</v>
      </c>
      <c r="D744" t="s">
        <v>1212</v>
      </c>
      <c r="E744">
        <f t="shared" ca="1" si="36"/>
        <v>0</v>
      </c>
    </row>
    <row r="745" spans="1:5">
      <c r="A745" t="str">
        <f t="shared" si="34"/>
        <v>10</v>
      </c>
      <c r="B745">
        <f t="shared" si="35"/>
        <v>0</v>
      </c>
      <c r="C745" t="s">
        <v>362</v>
      </c>
      <c r="D745" t="s">
        <v>1213</v>
      </c>
      <c r="E745">
        <f t="shared" ca="1" si="36"/>
        <v>0</v>
      </c>
    </row>
    <row r="746" spans="1:5">
      <c r="A746" t="str">
        <f t="shared" si="34"/>
        <v>11</v>
      </c>
      <c r="B746">
        <f t="shared" si="35"/>
        <v>0</v>
      </c>
      <c r="C746" t="s">
        <v>362</v>
      </c>
      <c r="D746" t="s">
        <v>1214</v>
      </c>
      <c r="E746">
        <f t="shared" ca="1" si="36"/>
        <v>0</v>
      </c>
    </row>
    <row r="747" spans="1:5">
      <c r="A747" t="str">
        <f t="shared" si="34"/>
        <v>12</v>
      </c>
      <c r="B747">
        <f t="shared" si="35"/>
        <v>0</v>
      </c>
      <c r="C747" t="s">
        <v>362</v>
      </c>
      <c r="D747" t="s">
        <v>1215</v>
      </c>
      <c r="E747">
        <f t="shared" ca="1" si="36"/>
        <v>0</v>
      </c>
    </row>
    <row r="748" spans="1:5">
      <c r="A748" t="str">
        <f t="shared" si="34"/>
        <v>13</v>
      </c>
      <c r="B748">
        <f t="shared" si="35"/>
        <v>0</v>
      </c>
      <c r="C748" t="s">
        <v>362</v>
      </c>
      <c r="D748" t="s">
        <v>1216</v>
      </c>
      <c r="E748">
        <f t="shared" ca="1" si="36"/>
        <v>0</v>
      </c>
    </row>
    <row r="749" spans="1:5">
      <c r="A749" t="str">
        <f t="shared" si="34"/>
        <v>100</v>
      </c>
      <c r="B749">
        <f t="shared" si="35"/>
        <v>0</v>
      </c>
      <c r="C749" t="s">
        <v>362</v>
      </c>
      <c r="D749" t="s">
        <v>1217</v>
      </c>
      <c r="E749">
        <f t="shared" ca="1" si="36"/>
        <v>0</v>
      </c>
    </row>
    <row r="750" spans="1:5">
      <c r="A750" t="str">
        <f t="shared" si="34"/>
        <v>01</v>
      </c>
      <c r="B750">
        <f t="shared" si="35"/>
        <v>0</v>
      </c>
      <c r="C750" t="s">
        <v>363</v>
      </c>
      <c r="D750" t="s">
        <v>1218</v>
      </c>
      <c r="E750">
        <f t="shared" ca="1" si="36"/>
        <v>0</v>
      </c>
    </row>
    <row r="751" spans="1:5">
      <c r="A751" t="str">
        <f t="shared" si="34"/>
        <v>02</v>
      </c>
      <c r="B751">
        <f t="shared" si="35"/>
        <v>0</v>
      </c>
      <c r="C751" t="s">
        <v>363</v>
      </c>
      <c r="D751" t="s">
        <v>1219</v>
      </c>
      <c r="E751">
        <f t="shared" ca="1" si="36"/>
        <v>0</v>
      </c>
    </row>
    <row r="752" spans="1:5">
      <c r="A752" t="str">
        <f t="shared" si="34"/>
        <v>03</v>
      </c>
      <c r="B752">
        <f t="shared" si="35"/>
        <v>0</v>
      </c>
      <c r="C752" t="s">
        <v>363</v>
      </c>
      <c r="D752" t="s">
        <v>1220</v>
      </c>
      <c r="E752">
        <f t="shared" ca="1" si="36"/>
        <v>0</v>
      </c>
    </row>
    <row r="753" spans="1:5">
      <c r="A753" t="str">
        <f t="shared" si="34"/>
        <v>04</v>
      </c>
      <c r="B753">
        <f t="shared" si="35"/>
        <v>0</v>
      </c>
      <c r="C753" t="s">
        <v>363</v>
      </c>
      <c r="D753" t="s">
        <v>1221</v>
      </c>
      <c r="E753">
        <f t="shared" ca="1" si="36"/>
        <v>0</v>
      </c>
    </row>
    <row r="754" spans="1:5">
      <c r="A754" t="str">
        <f t="shared" si="34"/>
        <v>05</v>
      </c>
      <c r="B754">
        <f t="shared" si="35"/>
        <v>0</v>
      </c>
      <c r="C754" t="s">
        <v>363</v>
      </c>
      <c r="D754" t="s">
        <v>1222</v>
      </c>
      <c r="E754">
        <f t="shared" ca="1" si="36"/>
        <v>0</v>
      </c>
    </row>
    <row r="755" spans="1:5">
      <c r="A755" t="str">
        <f t="shared" si="34"/>
        <v>06</v>
      </c>
      <c r="B755">
        <f t="shared" si="35"/>
        <v>0</v>
      </c>
      <c r="C755" t="s">
        <v>363</v>
      </c>
      <c r="D755" t="s">
        <v>1223</v>
      </c>
      <c r="E755">
        <f t="shared" ca="1" si="36"/>
        <v>0</v>
      </c>
    </row>
    <row r="756" spans="1:5">
      <c r="A756" t="str">
        <f t="shared" si="34"/>
        <v>07</v>
      </c>
      <c r="B756">
        <f t="shared" si="35"/>
        <v>0</v>
      </c>
      <c r="C756" t="s">
        <v>363</v>
      </c>
      <c r="D756" t="s">
        <v>1224</v>
      </c>
      <c r="E756">
        <f t="shared" ca="1" si="36"/>
        <v>0</v>
      </c>
    </row>
    <row r="757" spans="1:5">
      <c r="A757" t="str">
        <f t="shared" si="34"/>
        <v>08</v>
      </c>
      <c r="B757">
        <f t="shared" si="35"/>
        <v>0</v>
      </c>
      <c r="C757" t="s">
        <v>363</v>
      </c>
      <c r="D757" t="s">
        <v>1225</v>
      </c>
      <c r="E757">
        <f t="shared" ca="1" si="36"/>
        <v>0</v>
      </c>
    </row>
    <row r="758" spans="1:5">
      <c r="A758" t="str">
        <f t="shared" si="34"/>
        <v>09</v>
      </c>
      <c r="B758">
        <f t="shared" si="35"/>
        <v>0</v>
      </c>
      <c r="C758" t="s">
        <v>363</v>
      </c>
      <c r="D758" t="s">
        <v>1226</v>
      </c>
      <c r="E758">
        <f t="shared" ca="1" si="36"/>
        <v>0</v>
      </c>
    </row>
    <row r="759" spans="1:5">
      <c r="A759" t="str">
        <f t="shared" si="34"/>
        <v>10</v>
      </c>
      <c r="B759">
        <f t="shared" si="35"/>
        <v>0</v>
      </c>
      <c r="C759" t="s">
        <v>363</v>
      </c>
      <c r="D759" t="s">
        <v>1227</v>
      </c>
      <c r="E759">
        <f t="shared" ca="1" si="36"/>
        <v>0</v>
      </c>
    </row>
    <row r="760" spans="1:5">
      <c r="A760" t="str">
        <f t="shared" si="34"/>
        <v>11</v>
      </c>
      <c r="B760">
        <f t="shared" si="35"/>
        <v>0</v>
      </c>
      <c r="C760" t="s">
        <v>363</v>
      </c>
      <c r="D760" t="s">
        <v>1228</v>
      </c>
      <c r="E760">
        <f t="shared" ca="1" si="36"/>
        <v>0</v>
      </c>
    </row>
    <row r="761" spans="1:5">
      <c r="A761" t="str">
        <f t="shared" si="34"/>
        <v>12</v>
      </c>
      <c r="B761">
        <f t="shared" si="35"/>
        <v>0</v>
      </c>
      <c r="C761" t="s">
        <v>363</v>
      </c>
      <c r="D761" t="s">
        <v>1229</v>
      </c>
      <c r="E761">
        <f t="shared" ca="1" si="36"/>
        <v>0</v>
      </c>
    </row>
    <row r="762" spans="1:5">
      <c r="A762" t="str">
        <f t="shared" si="34"/>
        <v>13</v>
      </c>
      <c r="B762">
        <f t="shared" si="35"/>
        <v>0</v>
      </c>
      <c r="C762" t="s">
        <v>363</v>
      </c>
      <c r="D762" t="s">
        <v>1230</v>
      </c>
      <c r="E762">
        <f t="shared" ca="1" si="36"/>
        <v>0</v>
      </c>
    </row>
    <row r="763" spans="1:5">
      <c r="A763" t="str">
        <f t="shared" si="34"/>
        <v>100</v>
      </c>
      <c r="B763">
        <f t="shared" si="35"/>
        <v>0</v>
      </c>
      <c r="C763" t="s">
        <v>363</v>
      </c>
      <c r="D763" t="s">
        <v>1231</v>
      </c>
      <c r="E763">
        <f t="shared" ca="1" si="36"/>
        <v>0</v>
      </c>
    </row>
    <row r="764" spans="1:5">
      <c r="A764" t="str">
        <f t="shared" si="34"/>
        <v>01</v>
      </c>
      <c r="B764">
        <f t="shared" si="35"/>
        <v>0</v>
      </c>
      <c r="C764" t="s">
        <v>364</v>
      </c>
      <c r="D764" t="s">
        <v>1232</v>
      </c>
      <c r="E764">
        <f t="shared" ca="1" si="36"/>
        <v>0</v>
      </c>
    </row>
    <row r="765" spans="1:5">
      <c r="A765" t="str">
        <f t="shared" si="34"/>
        <v>02</v>
      </c>
      <c r="B765">
        <f t="shared" si="35"/>
        <v>0</v>
      </c>
      <c r="C765" t="s">
        <v>364</v>
      </c>
      <c r="D765" t="s">
        <v>1233</v>
      </c>
      <c r="E765">
        <f t="shared" ca="1" si="36"/>
        <v>0</v>
      </c>
    </row>
    <row r="766" spans="1:5">
      <c r="A766" t="str">
        <f t="shared" si="34"/>
        <v>03</v>
      </c>
      <c r="B766">
        <f t="shared" si="35"/>
        <v>0</v>
      </c>
      <c r="C766" t="s">
        <v>364</v>
      </c>
      <c r="D766" t="s">
        <v>1234</v>
      </c>
      <c r="E766">
        <f t="shared" ca="1" si="36"/>
        <v>0</v>
      </c>
    </row>
    <row r="767" spans="1:5">
      <c r="A767" t="str">
        <f t="shared" si="34"/>
        <v>04</v>
      </c>
      <c r="B767">
        <f t="shared" si="35"/>
        <v>0</v>
      </c>
      <c r="C767" t="s">
        <v>364</v>
      </c>
      <c r="D767" t="s">
        <v>1235</v>
      </c>
      <c r="E767">
        <f t="shared" ca="1" si="36"/>
        <v>0</v>
      </c>
    </row>
    <row r="768" spans="1:5">
      <c r="A768" t="str">
        <f t="shared" si="34"/>
        <v>05</v>
      </c>
      <c r="B768">
        <f t="shared" si="35"/>
        <v>0</v>
      </c>
      <c r="C768" t="s">
        <v>364</v>
      </c>
      <c r="D768" t="s">
        <v>1236</v>
      </c>
      <c r="E768">
        <f t="shared" ca="1" si="36"/>
        <v>0</v>
      </c>
    </row>
    <row r="769" spans="1:5">
      <c r="A769" t="str">
        <f t="shared" si="34"/>
        <v>06</v>
      </c>
      <c r="B769">
        <f t="shared" si="35"/>
        <v>0</v>
      </c>
      <c r="C769" t="s">
        <v>364</v>
      </c>
      <c r="D769" t="s">
        <v>1237</v>
      </c>
      <c r="E769">
        <f t="shared" ca="1" si="36"/>
        <v>0</v>
      </c>
    </row>
    <row r="770" spans="1:5">
      <c r="A770" t="str">
        <f t="shared" si="34"/>
        <v>07</v>
      </c>
      <c r="B770">
        <f t="shared" si="35"/>
        <v>0</v>
      </c>
      <c r="C770" t="s">
        <v>364</v>
      </c>
      <c r="D770" t="s">
        <v>1238</v>
      </c>
      <c r="E770">
        <f t="shared" ca="1" si="36"/>
        <v>0</v>
      </c>
    </row>
    <row r="771" spans="1:5">
      <c r="A771" t="str">
        <f t="shared" si="34"/>
        <v>08</v>
      </c>
      <c r="B771">
        <f t="shared" si="35"/>
        <v>0</v>
      </c>
      <c r="C771" t="s">
        <v>364</v>
      </c>
      <c r="D771" t="s">
        <v>1239</v>
      </c>
      <c r="E771">
        <f t="shared" ca="1" si="36"/>
        <v>0</v>
      </c>
    </row>
    <row r="772" spans="1:5">
      <c r="A772" t="str">
        <f t="shared" si="34"/>
        <v>09</v>
      </c>
      <c r="B772">
        <f t="shared" si="35"/>
        <v>0</v>
      </c>
      <c r="C772" t="s">
        <v>364</v>
      </c>
      <c r="D772" t="s">
        <v>1240</v>
      </c>
      <c r="E772">
        <f t="shared" ca="1" si="36"/>
        <v>0</v>
      </c>
    </row>
    <row r="773" spans="1:5">
      <c r="A773" t="str">
        <f t="shared" si="34"/>
        <v>10</v>
      </c>
      <c r="B773">
        <f t="shared" si="35"/>
        <v>0</v>
      </c>
      <c r="C773" t="s">
        <v>364</v>
      </c>
      <c r="D773" t="s">
        <v>1241</v>
      </c>
      <c r="E773">
        <f t="shared" ca="1" si="36"/>
        <v>0</v>
      </c>
    </row>
    <row r="774" spans="1:5">
      <c r="A774" t="str">
        <f t="shared" si="34"/>
        <v>11</v>
      </c>
      <c r="B774">
        <f t="shared" si="35"/>
        <v>0</v>
      </c>
      <c r="C774" t="s">
        <v>364</v>
      </c>
      <c r="D774" t="s">
        <v>1242</v>
      </c>
      <c r="E774">
        <f t="shared" ca="1" si="36"/>
        <v>0</v>
      </c>
    </row>
    <row r="775" spans="1:5">
      <c r="A775" t="str">
        <f t="shared" si="34"/>
        <v>12</v>
      </c>
      <c r="B775">
        <f t="shared" si="35"/>
        <v>0</v>
      </c>
      <c r="C775" t="s">
        <v>364</v>
      </c>
      <c r="D775" t="s">
        <v>1243</v>
      </c>
      <c r="E775">
        <f t="shared" ca="1" si="36"/>
        <v>0</v>
      </c>
    </row>
    <row r="776" spans="1:5">
      <c r="A776" t="str">
        <f t="shared" si="34"/>
        <v>13</v>
      </c>
      <c r="B776">
        <f t="shared" si="35"/>
        <v>0</v>
      </c>
      <c r="C776" t="s">
        <v>364</v>
      </c>
      <c r="D776" t="s">
        <v>1244</v>
      </c>
      <c r="E776">
        <f t="shared" ca="1" si="36"/>
        <v>0</v>
      </c>
    </row>
    <row r="777" spans="1:5">
      <c r="A777" t="str">
        <f t="shared" ref="A777:A840" si="37">MID(D777,LEN(C777)+2,LEN(D777)-LEN(C777))</f>
        <v>100</v>
      </c>
      <c r="B777">
        <f t="shared" ref="B777:B840" si="38">IF(IFERROR(FIND("PU",D777,1),0)&lt;&gt;0,"PU",0)</f>
        <v>0</v>
      </c>
      <c r="C777" t="s">
        <v>364</v>
      </c>
      <c r="D777" t="s">
        <v>1245</v>
      </c>
      <c r="E777">
        <f t="shared" ca="1" si="36"/>
        <v>0</v>
      </c>
    </row>
    <row r="778" spans="1:5">
      <c r="A778" t="str">
        <f t="shared" si="37"/>
        <v>01</v>
      </c>
      <c r="B778">
        <f t="shared" si="38"/>
        <v>0</v>
      </c>
      <c r="C778" t="s">
        <v>365</v>
      </c>
      <c r="D778" t="s">
        <v>1246</v>
      </c>
      <c r="E778">
        <f t="shared" ca="1" si="36"/>
        <v>0</v>
      </c>
    </row>
    <row r="779" spans="1:5">
      <c r="A779" t="str">
        <f t="shared" si="37"/>
        <v>02</v>
      </c>
      <c r="B779">
        <f t="shared" si="38"/>
        <v>0</v>
      </c>
      <c r="C779" t="s">
        <v>365</v>
      </c>
      <c r="D779" t="s">
        <v>1247</v>
      </c>
      <c r="E779">
        <f t="shared" ca="1" si="36"/>
        <v>0</v>
      </c>
    </row>
    <row r="780" spans="1:5">
      <c r="A780" t="str">
        <f t="shared" si="37"/>
        <v>03</v>
      </c>
      <c r="B780">
        <f t="shared" si="38"/>
        <v>0</v>
      </c>
      <c r="C780" t="s">
        <v>365</v>
      </c>
      <c r="D780" t="s">
        <v>1248</v>
      </c>
      <c r="E780">
        <f t="shared" ca="1" si="36"/>
        <v>0</v>
      </c>
    </row>
    <row r="781" spans="1:5">
      <c r="A781" t="str">
        <f t="shared" si="37"/>
        <v>04</v>
      </c>
      <c r="B781">
        <f t="shared" si="38"/>
        <v>0</v>
      </c>
      <c r="C781" t="s">
        <v>365</v>
      </c>
      <c r="D781" t="s">
        <v>1249</v>
      </c>
      <c r="E781">
        <f t="shared" ca="1" si="36"/>
        <v>0</v>
      </c>
    </row>
    <row r="782" spans="1:5">
      <c r="A782" t="str">
        <f t="shared" si="37"/>
        <v>05</v>
      </c>
      <c r="B782">
        <f t="shared" si="38"/>
        <v>0</v>
      </c>
      <c r="C782" t="s">
        <v>365</v>
      </c>
      <c r="D782" t="s">
        <v>1250</v>
      </c>
      <c r="E782">
        <f t="shared" ca="1" si="36"/>
        <v>0</v>
      </c>
    </row>
    <row r="783" spans="1:5">
      <c r="A783" t="str">
        <f t="shared" si="37"/>
        <v>06</v>
      </c>
      <c r="B783">
        <f t="shared" si="38"/>
        <v>0</v>
      </c>
      <c r="C783" t="s">
        <v>365</v>
      </c>
      <c r="D783" t="s">
        <v>1251</v>
      </c>
      <c r="E783">
        <f t="shared" ca="1" si="36"/>
        <v>0</v>
      </c>
    </row>
    <row r="784" spans="1:5">
      <c r="A784" t="str">
        <f t="shared" si="37"/>
        <v>07</v>
      </c>
      <c r="B784">
        <f t="shared" si="38"/>
        <v>0</v>
      </c>
      <c r="C784" t="s">
        <v>365</v>
      </c>
      <c r="D784" t="s">
        <v>1252</v>
      </c>
      <c r="E784">
        <f t="shared" ca="1" si="36"/>
        <v>0</v>
      </c>
    </row>
    <row r="785" spans="1:5">
      <c r="A785" t="str">
        <f t="shared" si="37"/>
        <v>08</v>
      </c>
      <c r="B785">
        <f t="shared" si="38"/>
        <v>0</v>
      </c>
      <c r="C785" t="s">
        <v>365</v>
      </c>
      <c r="D785" t="s">
        <v>1253</v>
      </c>
      <c r="E785">
        <f t="shared" ca="1" si="36"/>
        <v>0</v>
      </c>
    </row>
    <row r="786" spans="1:5">
      <c r="A786" t="str">
        <f t="shared" si="37"/>
        <v>09</v>
      </c>
      <c r="B786">
        <f t="shared" si="38"/>
        <v>0</v>
      </c>
      <c r="C786" t="s">
        <v>365</v>
      </c>
      <c r="D786" t="s">
        <v>1254</v>
      </c>
      <c r="E786">
        <f t="shared" ca="1" si="36"/>
        <v>0</v>
      </c>
    </row>
    <row r="787" spans="1:5">
      <c r="A787" t="str">
        <f t="shared" si="37"/>
        <v>10</v>
      </c>
      <c r="B787">
        <f t="shared" si="38"/>
        <v>0</v>
      </c>
      <c r="C787" t="s">
        <v>365</v>
      </c>
      <c r="D787" t="s">
        <v>1255</v>
      </c>
      <c r="E787">
        <f t="shared" ca="1" si="36"/>
        <v>0</v>
      </c>
    </row>
    <row r="788" spans="1:5">
      <c r="A788" t="str">
        <f t="shared" si="37"/>
        <v>11</v>
      </c>
      <c r="B788">
        <f t="shared" si="38"/>
        <v>0</v>
      </c>
      <c r="C788" t="s">
        <v>365</v>
      </c>
      <c r="D788" t="s">
        <v>1256</v>
      </c>
      <c r="E788">
        <f t="shared" ca="1" si="36"/>
        <v>0</v>
      </c>
    </row>
    <row r="789" spans="1:5">
      <c r="A789" t="str">
        <f t="shared" si="37"/>
        <v>12</v>
      </c>
      <c r="B789">
        <f t="shared" si="38"/>
        <v>0</v>
      </c>
      <c r="C789" t="s">
        <v>365</v>
      </c>
      <c r="D789" t="s">
        <v>1257</v>
      </c>
      <c r="E789">
        <f t="shared" ca="1" si="36"/>
        <v>0</v>
      </c>
    </row>
    <row r="790" spans="1:5">
      <c r="A790" t="str">
        <f t="shared" si="37"/>
        <v>13</v>
      </c>
      <c r="B790">
        <f t="shared" si="38"/>
        <v>0</v>
      </c>
      <c r="C790" t="s">
        <v>365</v>
      </c>
      <c r="D790" t="s">
        <v>1258</v>
      </c>
      <c r="E790">
        <f t="shared" ca="1" si="36"/>
        <v>0</v>
      </c>
    </row>
    <row r="791" spans="1:5">
      <c r="A791" t="str">
        <f t="shared" si="37"/>
        <v>100</v>
      </c>
      <c r="B791">
        <f t="shared" si="38"/>
        <v>0</v>
      </c>
      <c r="C791" t="s">
        <v>365</v>
      </c>
      <c r="D791" t="s">
        <v>1259</v>
      </c>
      <c r="E791">
        <f t="shared" ca="1" si="36"/>
        <v>0</v>
      </c>
    </row>
    <row r="792" spans="1:5">
      <c r="A792" t="str">
        <f t="shared" si="37"/>
        <v>01</v>
      </c>
      <c r="B792">
        <f t="shared" si="38"/>
        <v>0</v>
      </c>
      <c r="C792" t="s">
        <v>366</v>
      </c>
      <c r="D792" t="s">
        <v>1260</v>
      </c>
      <c r="E792">
        <f t="shared" ca="1" si="36"/>
        <v>0</v>
      </c>
    </row>
    <row r="793" spans="1:5">
      <c r="A793" t="str">
        <f t="shared" si="37"/>
        <v>02</v>
      </c>
      <c r="B793">
        <f t="shared" si="38"/>
        <v>0</v>
      </c>
      <c r="C793" t="s">
        <v>366</v>
      </c>
      <c r="D793" t="s">
        <v>1261</v>
      </c>
      <c r="E793">
        <f t="shared" ca="1" si="36"/>
        <v>0</v>
      </c>
    </row>
    <row r="794" spans="1:5">
      <c r="A794" t="str">
        <f t="shared" si="37"/>
        <v>03</v>
      </c>
      <c r="B794">
        <f t="shared" si="38"/>
        <v>0</v>
      </c>
      <c r="C794" t="s">
        <v>366</v>
      </c>
      <c r="D794" t="s">
        <v>1262</v>
      </c>
      <c r="E794">
        <f t="shared" ca="1" si="36"/>
        <v>0</v>
      </c>
    </row>
    <row r="795" spans="1:5">
      <c r="A795" t="str">
        <f t="shared" si="37"/>
        <v>04</v>
      </c>
      <c r="B795">
        <f t="shared" si="38"/>
        <v>0</v>
      </c>
      <c r="C795" t="s">
        <v>366</v>
      </c>
      <c r="D795" t="s">
        <v>1263</v>
      </c>
      <c r="E795">
        <f t="shared" ca="1" si="36"/>
        <v>0</v>
      </c>
    </row>
    <row r="796" spans="1:5">
      <c r="A796" t="str">
        <f t="shared" si="37"/>
        <v>05</v>
      </c>
      <c r="B796">
        <f t="shared" si="38"/>
        <v>0</v>
      </c>
      <c r="C796" t="s">
        <v>366</v>
      </c>
      <c r="D796" t="s">
        <v>1264</v>
      </c>
      <c r="E796">
        <f t="shared" ca="1" si="36"/>
        <v>0</v>
      </c>
    </row>
    <row r="797" spans="1:5">
      <c r="A797" t="str">
        <f t="shared" si="37"/>
        <v>06</v>
      </c>
      <c r="B797">
        <f t="shared" si="38"/>
        <v>0</v>
      </c>
      <c r="C797" t="s">
        <v>366</v>
      </c>
      <c r="D797" t="s">
        <v>1265</v>
      </c>
      <c r="E797">
        <f t="shared" ca="1" si="36"/>
        <v>0</v>
      </c>
    </row>
    <row r="798" spans="1:5">
      <c r="A798" t="str">
        <f t="shared" si="37"/>
        <v>07</v>
      </c>
      <c r="B798">
        <f t="shared" si="38"/>
        <v>0</v>
      </c>
      <c r="C798" t="s">
        <v>366</v>
      </c>
      <c r="D798" t="s">
        <v>1266</v>
      </c>
      <c r="E798">
        <f t="shared" ca="1" si="36"/>
        <v>0</v>
      </c>
    </row>
    <row r="799" spans="1:5">
      <c r="A799" t="str">
        <f t="shared" si="37"/>
        <v>08</v>
      </c>
      <c r="B799">
        <f t="shared" si="38"/>
        <v>0</v>
      </c>
      <c r="C799" t="s">
        <v>366</v>
      </c>
      <c r="D799" t="s">
        <v>1267</v>
      </c>
      <c r="E799">
        <f t="shared" ca="1" si="36"/>
        <v>0</v>
      </c>
    </row>
    <row r="800" spans="1:5">
      <c r="A800" t="str">
        <f t="shared" si="37"/>
        <v>09</v>
      </c>
      <c r="B800">
        <f t="shared" si="38"/>
        <v>0</v>
      </c>
      <c r="C800" t="s">
        <v>366</v>
      </c>
      <c r="D800" t="s">
        <v>1268</v>
      </c>
      <c r="E800">
        <f t="shared" ca="1" si="36"/>
        <v>0</v>
      </c>
    </row>
    <row r="801" spans="1:5">
      <c r="A801" t="str">
        <f t="shared" si="37"/>
        <v>10</v>
      </c>
      <c r="B801">
        <f t="shared" si="38"/>
        <v>0</v>
      </c>
      <c r="C801" t="s">
        <v>366</v>
      </c>
      <c r="D801" t="s">
        <v>1269</v>
      </c>
      <c r="E801">
        <f t="shared" ca="1" si="36"/>
        <v>0</v>
      </c>
    </row>
    <row r="802" spans="1:5">
      <c r="A802" t="str">
        <f t="shared" si="37"/>
        <v>11</v>
      </c>
      <c r="B802">
        <f t="shared" si="38"/>
        <v>0</v>
      </c>
      <c r="C802" t="s">
        <v>366</v>
      </c>
      <c r="D802" t="s">
        <v>1270</v>
      </c>
      <c r="E802">
        <f t="shared" ca="1" si="36"/>
        <v>0</v>
      </c>
    </row>
    <row r="803" spans="1:5">
      <c r="A803" t="str">
        <f t="shared" si="37"/>
        <v>12</v>
      </c>
      <c r="B803">
        <f t="shared" si="38"/>
        <v>0</v>
      </c>
      <c r="C803" t="s">
        <v>366</v>
      </c>
      <c r="D803" t="s">
        <v>1271</v>
      </c>
      <c r="E803">
        <f t="shared" ca="1" si="36"/>
        <v>0</v>
      </c>
    </row>
    <row r="804" spans="1:5">
      <c r="A804" t="str">
        <f t="shared" si="37"/>
        <v>13</v>
      </c>
      <c r="B804">
        <f t="shared" si="38"/>
        <v>0</v>
      </c>
      <c r="C804" t="s">
        <v>366</v>
      </c>
      <c r="D804" t="s">
        <v>1272</v>
      </c>
      <c r="E804">
        <f t="shared" ca="1" si="36"/>
        <v>0</v>
      </c>
    </row>
    <row r="805" spans="1:5">
      <c r="A805" t="str">
        <f t="shared" si="37"/>
        <v>100</v>
      </c>
      <c r="B805">
        <f t="shared" si="38"/>
        <v>0</v>
      </c>
      <c r="C805" t="s">
        <v>366</v>
      </c>
      <c r="D805" t="s">
        <v>1273</v>
      </c>
      <c r="E805">
        <f t="shared" ca="1" si="36"/>
        <v>0</v>
      </c>
    </row>
    <row r="806" spans="1:5">
      <c r="A806" t="str">
        <f t="shared" si="37"/>
        <v>01</v>
      </c>
      <c r="B806">
        <f t="shared" si="38"/>
        <v>0</v>
      </c>
      <c r="C806" t="s">
        <v>367</v>
      </c>
      <c r="D806" t="s">
        <v>1274</v>
      </c>
      <c r="E806">
        <f t="shared" ca="1" si="36"/>
        <v>0</v>
      </c>
    </row>
    <row r="807" spans="1:5">
      <c r="A807" t="str">
        <f t="shared" si="37"/>
        <v>02</v>
      </c>
      <c r="B807">
        <f t="shared" si="38"/>
        <v>0</v>
      </c>
      <c r="C807" t="s">
        <v>367</v>
      </c>
      <c r="D807" t="s">
        <v>1275</v>
      </c>
      <c r="E807">
        <f t="shared" ref="E807:E870" ca="1" si="39">IFERROR(IF(B807=0,VLOOKUP(C807,INDIRECT($G$4&amp;$H$4),MATCH($A807,INDIRECT($G$4&amp;$I$4),0),0),VLOOKUP(C807,INDIRECT($G$5&amp;$H$5),MATCH($A807,INDIRECT($G$5&amp;$I$5),0),FALSE)),0)</f>
        <v>0</v>
      </c>
    </row>
    <row r="808" spans="1:5">
      <c r="A808" t="str">
        <f t="shared" si="37"/>
        <v>03</v>
      </c>
      <c r="B808">
        <f t="shared" si="38"/>
        <v>0</v>
      </c>
      <c r="C808" t="s">
        <v>367</v>
      </c>
      <c r="D808" t="s">
        <v>1276</v>
      </c>
      <c r="E808">
        <f t="shared" ca="1" si="39"/>
        <v>0</v>
      </c>
    </row>
    <row r="809" spans="1:5">
      <c r="A809" t="str">
        <f t="shared" si="37"/>
        <v>04</v>
      </c>
      <c r="B809">
        <f t="shared" si="38"/>
        <v>0</v>
      </c>
      <c r="C809" t="s">
        <v>367</v>
      </c>
      <c r="D809" t="s">
        <v>1277</v>
      </c>
      <c r="E809">
        <f t="shared" ca="1" si="39"/>
        <v>0</v>
      </c>
    </row>
    <row r="810" spans="1:5">
      <c r="A810" t="str">
        <f t="shared" si="37"/>
        <v>05</v>
      </c>
      <c r="B810">
        <f t="shared" si="38"/>
        <v>0</v>
      </c>
      <c r="C810" t="s">
        <v>367</v>
      </c>
      <c r="D810" t="s">
        <v>1278</v>
      </c>
      <c r="E810">
        <f t="shared" ca="1" si="39"/>
        <v>0</v>
      </c>
    </row>
    <row r="811" spans="1:5">
      <c r="A811" t="str">
        <f t="shared" si="37"/>
        <v>06</v>
      </c>
      <c r="B811">
        <f t="shared" si="38"/>
        <v>0</v>
      </c>
      <c r="C811" t="s">
        <v>367</v>
      </c>
      <c r="D811" t="s">
        <v>1279</v>
      </c>
      <c r="E811">
        <f t="shared" ca="1" si="39"/>
        <v>0</v>
      </c>
    </row>
    <row r="812" spans="1:5">
      <c r="A812" t="str">
        <f t="shared" si="37"/>
        <v>07</v>
      </c>
      <c r="B812">
        <f t="shared" si="38"/>
        <v>0</v>
      </c>
      <c r="C812" t="s">
        <v>367</v>
      </c>
      <c r="D812" t="s">
        <v>1280</v>
      </c>
      <c r="E812">
        <f t="shared" ca="1" si="39"/>
        <v>0</v>
      </c>
    </row>
    <row r="813" spans="1:5">
      <c r="A813" t="str">
        <f t="shared" si="37"/>
        <v>08</v>
      </c>
      <c r="B813">
        <f t="shared" si="38"/>
        <v>0</v>
      </c>
      <c r="C813" t="s">
        <v>367</v>
      </c>
      <c r="D813" t="s">
        <v>1281</v>
      </c>
      <c r="E813">
        <f t="shared" ca="1" si="39"/>
        <v>0</v>
      </c>
    </row>
    <row r="814" spans="1:5">
      <c r="A814" t="str">
        <f t="shared" si="37"/>
        <v>09</v>
      </c>
      <c r="B814">
        <f t="shared" si="38"/>
        <v>0</v>
      </c>
      <c r="C814" t="s">
        <v>367</v>
      </c>
      <c r="D814" t="s">
        <v>1282</v>
      </c>
      <c r="E814">
        <f t="shared" ca="1" si="39"/>
        <v>0</v>
      </c>
    </row>
    <row r="815" spans="1:5">
      <c r="A815" t="str">
        <f t="shared" si="37"/>
        <v>10</v>
      </c>
      <c r="B815">
        <f t="shared" si="38"/>
        <v>0</v>
      </c>
      <c r="C815" t="s">
        <v>367</v>
      </c>
      <c r="D815" t="s">
        <v>1283</v>
      </c>
      <c r="E815">
        <f t="shared" ca="1" si="39"/>
        <v>0</v>
      </c>
    </row>
    <row r="816" spans="1:5">
      <c r="A816" t="str">
        <f t="shared" si="37"/>
        <v>11</v>
      </c>
      <c r="B816">
        <f t="shared" si="38"/>
        <v>0</v>
      </c>
      <c r="C816" t="s">
        <v>367</v>
      </c>
      <c r="D816" t="s">
        <v>1284</v>
      </c>
      <c r="E816">
        <f t="shared" ca="1" si="39"/>
        <v>0</v>
      </c>
    </row>
    <row r="817" spans="1:5">
      <c r="A817" t="str">
        <f t="shared" si="37"/>
        <v>12</v>
      </c>
      <c r="B817">
        <f t="shared" si="38"/>
        <v>0</v>
      </c>
      <c r="C817" t="s">
        <v>367</v>
      </c>
      <c r="D817" t="s">
        <v>1285</v>
      </c>
      <c r="E817">
        <f t="shared" ca="1" si="39"/>
        <v>0</v>
      </c>
    </row>
    <row r="818" spans="1:5">
      <c r="A818" t="str">
        <f t="shared" si="37"/>
        <v>13</v>
      </c>
      <c r="B818">
        <f t="shared" si="38"/>
        <v>0</v>
      </c>
      <c r="C818" t="s">
        <v>367</v>
      </c>
      <c r="D818" t="s">
        <v>1286</v>
      </c>
      <c r="E818">
        <f t="shared" ca="1" si="39"/>
        <v>0</v>
      </c>
    </row>
    <row r="819" spans="1:5">
      <c r="A819" t="str">
        <f t="shared" si="37"/>
        <v>100</v>
      </c>
      <c r="B819">
        <f t="shared" si="38"/>
        <v>0</v>
      </c>
      <c r="C819" t="s">
        <v>367</v>
      </c>
      <c r="D819" t="s">
        <v>1287</v>
      </c>
      <c r="E819">
        <f t="shared" ca="1" si="39"/>
        <v>0</v>
      </c>
    </row>
    <row r="820" spans="1:5">
      <c r="A820" t="str">
        <f t="shared" si="37"/>
        <v>01</v>
      </c>
      <c r="B820">
        <f t="shared" si="38"/>
        <v>0</v>
      </c>
      <c r="C820" t="s">
        <v>2353</v>
      </c>
      <c r="D820" t="s">
        <v>1288</v>
      </c>
      <c r="E820">
        <f t="shared" ca="1" si="39"/>
        <v>0</v>
      </c>
    </row>
    <row r="821" spans="1:5">
      <c r="A821" t="str">
        <f t="shared" si="37"/>
        <v>01</v>
      </c>
      <c r="B821">
        <f t="shared" si="38"/>
        <v>0</v>
      </c>
      <c r="C821" t="s">
        <v>368</v>
      </c>
      <c r="D821" t="s">
        <v>1289</v>
      </c>
      <c r="E821">
        <f t="shared" ca="1" si="39"/>
        <v>0</v>
      </c>
    </row>
    <row r="822" spans="1:5">
      <c r="A822" t="str">
        <f t="shared" si="37"/>
        <v>02</v>
      </c>
      <c r="B822">
        <f t="shared" si="38"/>
        <v>0</v>
      </c>
      <c r="C822" t="s">
        <v>368</v>
      </c>
      <c r="D822" t="s">
        <v>1290</v>
      </c>
      <c r="E822">
        <f t="shared" ca="1" si="39"/>
        <v>0</v>
      </c>
    </row>
    <row r="823" spans="1:5">
      <c r="A823" t="str">
        <f t="shared" si="37"/>
        <v>03</v>
      </c>
      <c r="B823">
        <f t="shared" si="38"/>
        <v>0</v>
      </c>
      <c r="C823" t="s">
        <v>368</v>
      </c>
      <c r="D823" t="s">
        <v>1291</v>
      </c>
      <c r="E823">
        <f t="shared" ca="1" si="39"/>
        <v>0</v>
      </c>
    </row>
    <row r="824" spans="1:5">
      <c r="A824" t="str">
        <f t="shared" si="37"/>
        <v>04</v>
      </c>
      <c r="B824">
        <f t="shared" si="38"/>
        <v>0</v>
      </c>
      <c r="C824" t="s">
        <v>368</v>
      </c>
      <c r="D824" t="s">
        <v>1292</v>
      </c>
      <c r="E824">
        <f t="shared" ca="1" si="39"/>
        <v>0</v>
      </c>
    </row>
    <row r="825" spans="1:5">
      <c r="A825" t="str">
        <f t="shared" si="37"/>
        <v>05</v>
      </c>
      <c r="B825">
        <f t="shared" si="38"/>
        <v>0</v>
      </c>
      <c r="C825" t="s">
        <v>368</v>
      </c>
      <c r="D825" t="s">
        <v>1293</v>
      </c>
      <c r="E825">
        <f t="shared" ca="1" si="39"/>
        <v>0</v>
      </c>
    </row>
    <row r="826" spans="1:5">
      <c r="A826" t="str">
        <f t="shared" si="37"/>
        <v>06</v>
      </c>
      <c r="B826">
        <f t="shared" si="38"/>
        <v>0</v>
      </c>
      <c r="C826" t="s">
        <v>368</v>
      </c>
      <c r="D826" t="s">
        <v>1294</v>
      </c>
      <c r="E826">
        <f t="shared" ca="1" si="39"/>
        <v>0</v>
      </c>
    </row>
    <row r="827" spans="1:5">
      <c r="A827" t="str">
        <f t="shared" si="37"/>
        <v>07</v>
      </c>
      <c r="B827">
        <f t="shared" si="38"/>
        <v>0</v>
      </c>
      <c r="C827" t="s">
        <v>368</v>
      </c>
      <c r="D827" t="s">
        <v>1295</v>
      </c>
      <c r="E827">
        <f t="shared" ca="1" si="39"/>
        <v>0</v>
      </c>
    </row>
    <row r="828" spans="1:5">
      <c r="A828" t="str">
        <f t="shared" si="37"/>
        <v>08</v>
      </c>
      <c r="B828">
        <f t="shared" si="38"/>
        <v>0</v>
      </c>
      <c r="C828" t="s">
        <v>368</v>
      </c>
      <c r="D828" t="s">
        <v>1296</v>
      </c>
      <c r="E828">
        <f t="shared" ca="1" si="39"/>
        <v>0</v>
      </c>
    </row>
    <row r="829" spans="1:5">
      <c r="A829" t="str">
        <f t="shared" si="37"/>
        <v>09</v>
      </c>
      <c r="B829">
        <f t="shared" si="38"/>
        <v>0</v>
      </c>
      <c r="C829" t="s">
        <v>368</v>
      </c>
      <c r="D829" t="s">
        <v>1297</v>
      </c>
      <c r="E829">
        <f t="shared" ca="1" si="39"/>
        <v>0</v>
      </c>
    </row>
    <row r="830" spans="1:5">
      <c r="A830" t="str">
        <f t="shared" si="37"/>
        <v>10</v>
      </c>
      <c r="B830">
        <f t="shared" si="38"/>
        <v>0</v>
      </c>
      <c r="C830" t="s">
        <v>368</v>
      </c>
      <c r="D830" t="s">
        <v>1298</v>
      </c>
      <c r="E830">
        <f t="shared" ca="1" si="39"/>
        <v>0</v>
      </c>
    </row>
    <row r="831" spans="1:5">
      <c r="A831" t="str">
        <f t="shared" si="37"/>
        <v>11</v>
      </c>
      <c r="B831">
        <f t="shared" si="38"/>
        <v>0</v>
      </c>
      <c r="C831" t="s">
        <v>368</v>
      </c>
      <c r="D831" t="s">
        <v>1299</v>
      </c>
      <c r="E831">
        <f t="shared" ca="1" si="39"/>
        <v>0</v>
      </c>
    </row>
    <row r="832" spans="1:5">
      <c r="A832" t="str">
        <f t="shared" si="37"/>
        <v>12</v>
      </c>
      <c r="B832">
        <f t="shared" si="38"/>
        <v>0</v>
      </c>
      <c r="C832" t="s">
        <v>368</v>
      </c>
      <c r="D832" t="s">
        <v>1300</v>
      </c>
      <c r="E832">
        <f t="shared" ca="1" si="39"/>
        <v>0</v>
      </c>
    </row>
    <row r="833" spans="1:5">
      <c r="A833" t="str">
        <f t="shared" si="37"/>
        <v>13</v>
      </c>
      <c r="B833">
        <f t="shared" si="38"/>
        <v>0</v>
      </c>
      <c r="C833" t="s">
        <v>368</v>
      </c>
      <c r="D833" t="s">
        <v>1301</v>
      </c>
      <c r="E833">
        <f t="shared" ca="1" si="39"/>
        <v>0</v>
      </c>
    </row>
    <row r="834" spans="1:5">
      <c r="A834" t="str">
        <f t="shared" si="37"/>
        <v>100</v>
      </c>
      <c r="B834">
        <f t="shared" si="38"/>
        <v>0</v>
      </c>
      <c r="C834" t="s">
        <v>368</v>
      </c>
      <c r="D834" t="s">
        <v>1302</v>
      </c>
      <c r="E834">
        <f t="shared" ca="1" si="39"/>
        <v>0</v>
      </c>
    </row>
    <row r="835" spans="1:5">
      <c r="A835" t="str">
        <f t="shared" si="37"/>
        <v>01</v>
      </c>
      <c r="B835">
        <f t="shared" si="38"/>
        <v>0</v>
      </c>
      <c r="C835" t="s">
        <v>369</v>
      </c>
      <c r="D835" t="s">
        <v>1303</v>
      </c>
      <c r="E835">
        <f t="shared" ca="1" si="39"/>
        <v>0</v>
      </c>
    </row>
    <row r="836" spans="1:5">
      <c r="A836" t="str">
        <f t="shared" si="37"/>
        <v>02</v>
      </c>
      <c r="B836">
        <f t="shared" si="38"/>
        <v>0</v>
      </c>
      <c r="C836" t="s">
        <v>369</v>
      </c>
      <c r="D836" t="s">
        <v>1304</v>
      </c>
      <c r="E836">
        <f t="shared" ca="1" si="39"/>
        <v>0</v>
      </c>
    </row>
    <row r="837" spans="1:5">
      <c r="A837" t="str">
        <f t="shared" si="37"/>
        <v>03</v>
      </c>
      <c r="B837">
        <f t="shared" si="38"/>
        <v>0</v>
      </c>
      <c r="C837" t="s">
        <v>369</v>
      </c>
      <c r="D837" t="s">
        <v>1305</v>
      </c>
      <c r="E837">
        <f t="shared" ca="1" si="39"/>
        <v>0</v>
      </c>
    </row>
    <row r="838" spans="1:5">
      <c r="A838" t="str">
        <f t="shared" si="37"/>
        <v>04</v>
      </c>
      <c r="B838">
        <f t="shared" si="38"/>
        <v>0</v>
      </c>
      <c r="C838" t="s">
        <v>369</v>
      </c>
      <c r="D838" t="s">
        <v>1306</v>
      </c>
      <c r="E838">
        <f t="shared" ca="1" si="39"/>
        <v>0</v>
      </c>
    </row>
    <row r="839" spans="1:5">
      <c r="A839" t="str">
        <f t="shared" si="37"/>
        <v>05</v>
      </c>
      <c r="B839">
        <f t="shared" si="38"/>
        <v>0</v>
      </c>
      <c r="C839" t="s">
        <v>369</v>
      </c>
      <c r="D839" t="s">
        <v>1307</v>
      </c>
      <c r="E839">
        <f t="shared" ca="1" si="39"/>
        <v>0</v>
      </c>
    </row>
    <row r="840" spans="1:5">
      <c r="A840" t="str">
        <f t="shared" si="37"/>
        <v>06</v>
      </c>
      <c r="B840">
        <f t="shared" si="38"/>
        <v>0</v>
      </c>
      <c r="C840" t="s">
        <v>369</v>
      </c>
      <c r="D840" t="s">
        <v>1308</v>
      </c>
      <c r="E840">
        <f t="shared" ca="1" si="39"/>
        <v>0</v>
      </c>
    </row>
    <row r="841" spans="1:5">
      <c r="A841" t="str">
        <f t="shared" ref="A841:A904" si="40">MID(D841,LEN(C841)+2,LEN(D841)-LEN(C841))</f>
        <v>07</v>
      </c>
      <c r="B841">
        <f t="shared" ref="B841:B904" si="41">IF(IFERROR(FIND("PU",D841,1),0)&lt;&gt;0,"PU",0)</f>
        <v>0</v>
      </c>
      <c r="C841" t="s">
        <v>369</v>
      </c>
      <c r="D841" t="s">
        <v>1309</v>
      </c>
      <c r="E841">
        <f t="shared" ca="1" si="39"/>
        <v>0</v>
      </c>
    </row>
    <row r="842" spans="1:5">
      <c r="A842" t="str">
        <f t="shared" si="40"/>
        <v>08</v>
      </c>
      <c r="B842">
        <f t="shared" si="41"/>
        <v>0</v>
      </c>
      <c r="C842" t="s">
        <v>369</v>
      </c>
      <c r="D842" t="s">
        <v>1310</v>
      </c>
      <c r="E842">
        <f t="shared" ca="1" si="39"/>
        <v>0</v>
      </c>
    </row>
    <row r="843" spans="1:5">
      <c r="A843" t="str">
        <f t="shared" si="40"/>
        <v>09</v>
      </c>
      <c r="B843">
        <f t="shared" si="41"/>
        <v>0</v>
      </c>
      <c r="C843" t="s">
        <v>369</v>
      </c>
      <c r="D843" t="s">
        <v>1311</v>
      </c>
      <c r="E843">
        <f t="shared" ca="1" si="39"/>
        <v>0</v>
      </c>
    </row>
    <row r="844" spans="1:5">
      <c r="A844" t="str">
        <f t="shared" si="40"/>
        <v>10</v>
      </c>
      <c r="B844">
        <f t="shared" si="41"/>
        <v>0</v>
      </c>
      <c r="C844" t="s">
        <v>369</v>
      </c>
      <c r="D844" t="s">
        <v>1312</v>
      </c>
      <c r="E844">
        <f t="shared" ca="1" si="39"/>
        <v>0</v>
      </c>
    </row>
    <row r="845" spans="1:5">
      <c r="A845" t="str">
        <f t="shared" si="40"/>
        <v>11</v>
      </c>
      <c r="B845">
        <f t="shared" si="41"/>
        <v>0</v>
      </c>
      <c r="C845" t="s">
        <v>369</v>
      </c>
      <c r="D845" t="s">
        <v>1313</v>
      </c>
      <c r="E845">
        <f t="shared" ca="1" si="39"/>
        <v>0</v>
      </c>
    </row>
    <row r="846" spans="1:5">
      <c r="A846" t="str">
        <f t="shared" si="40"/>
        <v>12</v>
      </c>
      <c r="B846">
        <f t="shared" si="41"/>
        <v>0</v>
      </c>
      <c r="C846" t="s">
        <v>369</v>
      </c>
      <c r="D846" t="s">
        <v>1314</v>
      </c>
      <c r="E846">
        <f t="shared" ca="1" si="39"/>
        <v>0</v>
      </c>
    </row>
    <row r="847" spans="1:5">
      <c r="A847" t="str">
        <f t="shared" si="40"/>
        <v>13</v>
      </c>
      <c r="B847">
        <f t="shared" si="41"/>
        <v>0</v>
      </c>
      <c r="C847" t="s">
        <v>369</v>
      </c>
      <c r="D847" t="s">
        <v>1315</v>
      </c>
      <c r="E847">
        <f t="shared" ca="1" si="39"/>
        <v>0</v>
      </c>
    </row>
    <row r="848" spans="1:5">
      <c r="A848" t="str">
        <f t="shared" si="40"/>
        <v>100</v>
      </c>
      <c r="B848">
        <f t="shared" si="41"/>
        <v>0</v>
      </c>
      <c r="C848" t="s">
        <v>369</v>
      </c>
      <c r="D848" t="s">
        <v>1316</v>
      </c>
      <c r="E848">
        <f t="shared" ca="1" si="39"/>
        <v>0</v>
      </c>
    </row>
    <row r="849" spans="1:5">
      <c r="A849" t="str">
        <f t="shared" si="40"/>
        <v>01</v>
      </c>
      <c r="B849">
        <f t="shared" si="41"/>
        <v>0</v>
      </c>
      <c r="C849" t="s">
        <v>370</v>
      </c>
      <c r="D849" t="s">
        <v>1317</v>
      </c>
      <c r="E849">
        <f t="shared" ca="1" si="39"/>
        <v>0</v>
      </c>
    </row>
    <row r="850" spans="1:5">
      <c r="A850" t="str">
        <f t="shared" si="40"/>
        <v>02</v>
      </c>
      <c r="B850">
        <f t="shared" si="41"/>
        <v>0</v>
      </c>
      <c r="C850" t="s">
        <v>370</v>
      </c>
      <c r="D850" t="s">
        <v>1318</v>
      </c>
      <c r="E850">
        <f t="shared" ca="1" si="39"/>
        <v>0</v>
      </c>
    </row>
    <row r="851" spans="1:5">
      <c r="A851" t="str">
        <f t="shared" si="40"/>
        <v>03</v>
      </c>
      <c r="B851">
        <f t="shared" si="41"/>
        <v>0</v>
      </c>
      <c r="C851" t="s">
        <v>370</v>
      </c>
      <c r="D851" t="s">
        <v>1319</v>
      </c>
      <c r="E851">
        <f t="shared" ca="1" si="39"/>
        <v>0</v>
      </c>
    </row>
    <row r="852" spans="1:5">
      <c r="A852" t="str">
        <f t="shared" si="40"/>
        <v>04</v>
      </c>
      <c r="B852">
        <f t="shared" si="41"/>
        <v>0</v>
      </c>
      <c r="C852" t="s">
        <v>370</v>
      </c>
      <c r="D852" t="s">
        <v>1320</v>
      </c>
      <c r="E852">
        <f t="shared" ca="1" si="39"/>
        <v>0</v>
      </c>
    </row>
    <row r="853" spans="1:5">
      <c r="A853" t="str">
        <f t="shared" si="40"/>
        <v>05</v>
      </c>
      <c r="B853">
        <f t="shared" si="41"/>
        <v>0</v>
      </c>
      <c r="C853" t="s">
        <v>370</v>
      </c>
      <c r="D853" t="s">
        <v>1321</v>
      </c>
      <c r="E853">
        <f t="shared" ca="1" si="39"/>
        <v>0</v>
      </c>
    </row>
    <row r="854" spans="1:5">
      <c r="A854" t="str">
        <f t="shared" si="40"/>
        <v>06</v>
      </c>
      <c r="B854">
        <f t="shared" si="41"/>
        <v>0</v>
      </c>
      <c r="C854" t="s">
        <v>370</v>
      </c>
      <c r="D854" t="s">
        <v>1322</v>
      </c>
      <c r="E854">
        <f t="shared" ca="1" si="39"/>
        <v>0</v>
      </c>
    </row>
    <row r="855" spans="1:5">
      <c r="A855" t="str">
        <f t="shared" si="40"/>
        <v>07</v>
      </c>
      <c r="B855">
        <f t="shared" si="41"/>
        <v>0</v>
      </c>
      <c r="C855" t="s">
        <v>370</v>
      </c>
      <c r="D855" t="s">
        <v>1323</v>
      </c>
      <c r="E855">
        <f t="shared" ca="1" si="39"/>
        <v>0</v>
      </c>
    </row>
    <row r="856" spans="1:5">
      <c r="A856" t="str">
        <f t="shared" si="40"/>
        <v>08</v>
      </c>
      <c r="B856">
        <f t="shared" si="41"/>
        <v>0</v>
      </c>
      <c r="C856" t="s">
        <v>370</v>
      </c>
      <c r="D856" t="s">
        <v>1324</v>
      </c>
      <c r="E856">
        <f t="shared" ca="1" si="39"/>
        <v>0</v>
      </c>
    </row>
    <row r="857" spans="1:5">
      <c r="A857" t="str">
        <f t="shared" si="40"/>
        <v>09</v>
      </c>
      <c r="B857">
        <f t="shared" si="41"/>
        <v>0</v>
      </c>
      <c r="C857" t="s">
        <v>370</v>
      </c>
      <c r="D857" t="s">
        <v>1325</v>
      </c>
      <c r="E857">
        <f t="shared" ca="1" si="39"/>
        <v>0</v>
      </c>
    </row>
    <row r="858" spans="1:5">
      <c r="A858" t="str">
        <f t="shared" si="40"/>
        <v>10</v>
      </c>
      <c r="B858">
        <f t="shared" si="41"/>
        <v>0</v>
      </c>
      <c r="C858" t="s">
        <v>370</v>
      </c>
      <c r="D858" t="s">
        <v>1326</v>
      </c>
      <c r="E858">
        <f t="shared" ca="1" si="39"/>
        <v>0</v>
      </c>
    </row>
    <row r="859" spans="1:5">
      <c r="A859" t="str">
        <f t="shared" si="40"/>
        <v>11</v>
      </c>
      <c r="B859">
        <f t="shared" si="41"/>
        <v>0</v>
      </c>
      <c r="C859" t="s">
        <v>370</v>
      </c>
      <c r="D859" t="s">
        <v>1327</v>
      </c>
      <c r="E859">
        <f t="shared" ca="1" si="39"/>
        <v>0</v>
      </c>
    </row>
    <row r="860" spans="1:5">
      <c r="A860" t="str">
        <f t="shared" si="40"/>
        <v>12</v>
      </c>
      <c r="B860">
        <f t="shared" si="41"/>
        <v>0</v>
      </c>
      <c r="C860" t="s">
        <v>370</v>
      </c>
      <c r="D860" t="s">
        <v>1328</v>
      </c>
      <c r="E860">
        <f t="shared" ca="1" si="39"/>
        <v>0</v>
      </c>
    </row>
    <row r="861" spans="1:5">
      <c r="A861" t="str">
        <f t="shared" si="40"/>
        <v>13</v>
      </c>
      <c r="B861">
        <f t="shared" si="41"/>
        <v>0</v>
      </c>
      <c r="C861" t="s">
        <v>370</v>
      </c>
      <c r="D861" t="s">
        <v>1329</v>
      </c>
      <c r="E861">
        <f t="shared" ca="1" si="39"/>
        <v>0</v>
      </c>
    </row>
    <row r="862" spans="1:5">
      <c r="A862" t="str">
        <f t="shared" si="40"/>
        <v>100</v>
      </c>
      <c r="B862">
        <f t="shared" si="41"/>
        <v>0</v>
      </c>
      <c r="C862" t="s">
        <v>370</v>
      </c>
      <c r="D862" t="s">
        <v>1330</v>
      </c>
      <c r="E862">
        <f t="shared" ca="1" si="39"/>
        <v>0</v>
      </c>
    </row>
    <row r="863" spans="1:5">
      <c r="A863" t="str">
        <f t="shared" si="40"/>
        <v>01</v>
      </c>
      <c r="B863">
        <f t="shared" si="41"/>
        <v>0</v>
      </c>
      <c r="C863" t="s">
        <v>371</v>
      </c>
      <c r="D863" t="s">
        <v>1331</v>
      </c>
      <c r="E863">
        <f t="shared" ca="1" si="39"/>
        <v>0</v>
      </c>
    </row>
    <row r="864" spans="1:5">
      <c r="A864" t="str">
        <f t="shared" si="40"/>
        <v>02</v>
      </c>
      <c r="B864">
        <f t="shared" si="41"/>
        <v>0</v>
      </c>
      <c r="C864" t="s">
        <v>371</v>
      </c>
      <c r="D864" t="s">
        <v>1332</v>
      </c>
      <c r="E864">
        <f t="shared" ca="1" si="39"/>
        <v>0</v>
      </c>
    </row>
    <row r="865" spans="1:5">
      <c r="A865" t="str">
        <f t="shared" si="40"/>
        <v>03</v>
      </c>
      <c r="B865">
        <f t="shared" si="41"/>
        <v>0</v>
      </c>
      <c r="C865" t="s">
        <v>371</v>
      </c>
      <c r="D865" t="s">
        <v>1333</v>
      </c>
      <c r="E865">
        <f t="shared" ca="1" si="39"/>
        <v>0</v>
      </c>
    </row>
    <row r="866" spans="1:5">
      <c r="A866" t="str">
        <f t="shared" si="40"/>
        <v>04</v>
      </c>
      <c r="B866">
        <f t="shared" si="41"/>
        <v>0</v>
      </c>
      <c r="C866" t="s">
        <v>371</v>
      </c>
      <c r="D866" t="s">
        <v>1334</v>
      </c>
      <c r="E866">
        <f t="shared" ca="1" si="39"/>
        <v>0</v>
      </c>
    </row>
    <row r="867" spans="1:5">
      <c r="A867" t="str">
        <f t="shared" si="40"/>
        <v>05</v>
      </c>
      <c r="B867">
        <f t="shared" si="41"/>
        <v>0</v>
      </c>
      <c r="C867" t="s">
        <v>371</v>
      </c>
      <c r="D867" t="s">
        <v>1335</v>
      </c>
      <c r="E867">
        <f t="shared" ca="1" si="39"/>
        <v>0</v>
      </c>
    </row>
    <row r="868" spans="1:5">
      <c r="A868" t="str">
        <f t="shared" si="40"/>
        <v>06</v>
      </c>
      <c r="B868">
        <f t="shared" si="41"/>
        <v>0</v>
      </c>
      <c r="C868" t="s">
        <v>371</v>
      </c>
      <c r="D868" t="s">
        <v>1336</v>
      </c>
      <c r="E868">
        <f t="shared" ca="1" si="39"/>
        <v>0</v>
      </c>
    </row>
    <row r="869" spans="1:5">
      <c r="A869" t="str">
        <f t="shared" si="40"/>
        <v>07</v>
      </c>
      <c r="B869">
        <f t="shared" si="41"/>
        <v>0</v>
      </c>
      <c r="C869" t="s">
        <v>371</v>
      </c>
      <c r="D869" t="s">
        <v>1337</v>
      </c>
      <c r="E869">
        <f t="shared" ca="1" si="39"/>
        <v>0</v>
      </c>
    </row>
    <row r="870" spans="1:5">
      <c r="A870" t="str">
        <f t="shared" si="40"/>
        <v>08</v>
      </c>
      <c r="B870">
        <f t="shared" si="41"/>
        <v>0</v>
      </c>
      <c r="C870" t="s">
        <v>371</v>
      </c>
      <c r="D870" t="s">
        <v>1338</v>
      </c>
      <c r="E870">
        <f t="shared" ca="1" si="39"/>
        <v>0</v>
      </c>
    </row>
    <row r="871" spans="1:5">
      <c r="A871" t="str">
        <f t="shared" si="40"/>
        <v>09</v>
      </c>
      <c r="B871">
        <f t="shared" si="41"/>
        <v>0</v>
      </c>
      <c r="C871" t="s">
        <v>371</v>
      </c>
      <c r="D871" t="s">
        <v>1339</v>
      </c>
      <c r="E871">
        <f t="shared" ref="E871:E934" ca="1" si="42">IFERROR(IF(B871=0,VLOOKUP(C871,INDIRECT($G$4&amp;$H$4),MATCH($A871,INDIRECT($G$4&amp;$I$4),0),0),VLOOKUP(C871,INDIRECT($G$5&amp;$H$5),MATCH($A871,INDIRECT($G$5&amp;$I$5),0),FALSE)),0)</f>
        <v>0</v>
      </c>
    </row>
    <row r="872" spans="1:5">
      <c r="A872" t="str">
        <f t="shared" si="40"/>
        <v>10</v>
      </c>
      <c r="B872">
        <f t="shared" si="41"/>
        <v>0</v>
      </c>
      <c r="C872" t="s">
        <v>371</v>
      </c>
      <c r="D872" t="s">
        <v>1340</v>
      </c>
      <c r="E872">
        <f t="shared" ca="1" si="42"/>
        <v>0</v>
      </c>
    </row>
    <row r="873" spans="1:5">
      <c r="A873" t="str">
        <f t="shared" si="40"/>
        <v>11</v>
      </c>
      <c r="B873">
        <f t="shared" si="41"/>
        <v>0</v>
      </c>
      <c r="C873" t="s">
        <v>371</v>
      </c>
      <c r="D873" t="s">
        <v>1341</v>
      </c>
      <c r="E873">
        <f t="shared" ca="1" si="42"/>
        <v>0</v>
      </c>
    </row>
    <row r="874" spans="1:5">
      <c r="A874" t="str">
        <f t="shared" si="40"/>
        <v>12</v>
      </c>
      <c r="B874">
        <f t="shared" si="41"/>
        <v>0</v>
      </c>
      <c r="C874" t="s">
        <v>371</v>
      </c>
      <c r="D874" t="s">
        <v>1342</v>
      </c>
      <c r="E874">
        <f t="shared" ca="1" si="42"/>
        <v>0</v>
      </c>
    </row>
    <row r="875" spans="1:5">
      <c r="A875" t="str">
        <f t="shared" si="40"/>
        <v>13</v>
      </c>
      <c r="B875">
        <f t="shared" si="41"/>
        <v>0</v>
      </c>
      <c r="C875" t="s">
        <v>371</v>
      </c>
      <c r="D875" t="s">
        <v>1343</v>
      </c>
      <c r="E875">
        <f t="shared" ca="1" si="42"/>
        <v>0</v>
      </c>
    </row>
    <row r="876" spans="1:5">
      <c r="A876" t="str">
        <f t="shared" si="40"/>
        <v>100</v>
      </c>
      <c r="B876">
        <f t="shared" si="41"/>
        <v>0</v>
      </c>
      <c r="C876" t="s">
        <v>371</v>
      </c>
      <c r="D876" t="s">
        <v>1344</v>
      </c>
      <c r="E876">
        <f t="shared" ca="1" si="42"/>
        <v>0</v>
      </c>
    </row>
    <row r="877" spans="1:5">
      <c r="A877" t="str">
        <f t="shared" si="40"/>
        <v>01</v>
      </c>
      <c r="B877">
        <f t="shared" si="41"/>
        <v>0</v>
      </c>
      <c r="C877" t="s">
        <v>372</v>
      </c>
      <c r="D877" t="s">
        <v>1345</v>
      </c>
      <c r="E877">
        <f t="shared" ca="1" si="42"/>
        <v>0</v>
      </c>
    </row>
    <row r="878" spans="1:5">
      <c r="A878" t="str">
        <f t="shared" si="40"/>
        <v>02</v>
      </c>
      <c r="B878">
        <f t="shared" si="41"/>
        <v>0</v>
      </c>
      <c r="C878" t="s">
        <v>372</v>
      </c>
      <c r="D878" t="s">
        <v>1346</v>
      </c>
      <c r="E878">
        <f t="shared" ca="1" si="42"/>
        <v>0</v>
      </c>
    </row>
    <row r="879" spans="1:5">
      <c r="A879" t="str">
        <f t="shared" si="40"/>
        <v>03</v>
      </c>
      <c r="B879">
        <f t="shared" si="41"/>
        <v>0</v>
      </c>
      <c r="C879" t="s">
        <v>372</v>
      </c>
      <c r="D879" t="s">
        <v>1347</v>
      </c>
      <c r="E879">
        <f t="shared" ca="1" si="42"/>
        <v>0</v>
      </c>
    </row>
    <row r="880" spans="1:5">
      <c r="A880" t="str">
        <f t="shared" si="40"/>
        <v>04</v>
      </c>
      <c r="B880">
        <f t="shared" si="41"/>
        <v>0</v>
      </c>
      <c r="C880" t="s">
        <v>372</v>
      </c>
      <c r="D880" t="s">
        <v>1348</v>
      </c>
      <c r="E880">
        <f t="shared" ca="1" si="42"/>
        <v>0</v>
      </c>
    </row>
    <row r="881" spans="1:5">
      <c r="A881" t="str">
        <f t="shared" si="40"/>
        <v>05</v>
      </c>
      <c r="B881">
        <f t="shared" si="41"/>
        <v>0</v>
      </c>
      <c r="C881" t="s">
        <v>372</v>
      </c>
      <c r="D881" t="s">
        <v>1349</v>
      </c>
      <c r="E881">
        <f t="shared" ca="1" si="42"/>
        <v>0</v>
      </c>
    </row>
    <row r="882" spans="1:5">
      <c r="A882" t="str">
        <f t="shared" si="40"/>
        <v>06</v>
      </c>
      <c r="B882">
        <f t="shared" si="41"/>
        <v>0</v>
      </c>
      <c r="C882" t="s">
        <v>372</v>
      </c>
      <c r="D882" t="s">
        <v>1350</v>
      </c>
      <c r="E882">
        <f t="shared" ca="1" si="42"/>
        <v>0</v>
      </c>
    </row>
    <row r="883" spans="1:5">
      <c r="A883" t="str">
        <f t="shared" si="40"/>
        <v>07</v>
      </c>
      <c r="B883">
        <f t="shared" si="41"/>
        <v>0</v>
      </c>
      <c r="C883" t="s">
        <v>372</v>
      </c>
      <c r="D883" t="s">
        <v>1351</v>
      </c>
      <c r="E883">
        <f t="shared" ca="1" si="42"/>
        <v>0</v>
      </c>
    </row>
    <row r="884" spans="1:5">
      <c r="A884" t="str">
        <f t="shared" si="40"/>
        <v>08</v>
      </c>
      <c r="B884">
        <f t="shared" si="41"/>
        <v>0</v>
      </c>
      <c r="C884" t="s">
        <v>372</v>
      </c>
      <c r="D884" t="s">
        <v>1352</v>
      </c>
      <c r="E884">
        <f t="shared" ca="1" si="42"/>
        <v>0</v>
      </c>
    </row>
    <row r="885" spans="1:5">
      <c r="A885" t="str">
        <f t="shared" si="40"/>
        <v>09</v>
      </c>
      <c r="B885">
        <f t="shared" si="41"/>
        <v>0</v>
      </c>
      <c r="C885" t="s">
        <v>372</v>
      </c>
      <c r="D885" t="s">
        <v>1353</v>
      </c>
      <c r="E885">
        <f t="shared" ca="1" si="42"/>
        <v>0</v>
      </c>
    </row>
    <row r="886" spans="1:5">
      <c r="A886" t="str">
        <f t="shared" si="40"/>
        <v>10</v>
      </c>
      <c r="B886">
        <f t="shared" si="41"/>
        <v>0</v>
      </c>
      <c r="C886" t="s">
        <v>372</v>
      </c>
      <c r="D886" t="s">
        <v>1354</v>
      </c>
      <c r="E886">
        <f t="shared" ca="1" si="42"/>
        <v>0</v>
      </c>
    </row>
    <row r="887" spans="1:5">
      <c r="A887" t="str">
        <f t="shared" si="40"/>
        <v>11</v>
      </c>
      <c r="B887">
        <f t="shared" si="41"/>
        <v>0</v>
      </c>
      <c r="C887" t="s">
        <v>372</v>
      </c>
      <c r="D887" t="s">
        <v>1355</v>
      </c>
      <c r="E887">
        <f t="shared" ca="1" si="42"/>
        <v>0</v>
      </c>
    </row>
    <row r="888" spans="1:5">
      <c r="A888" t="str">
        <f t="shared" si="40"/>
        <v>12</v>
      </c>
      <c r="B888">
        <f t="shared" si="41"/>
        <v>0</v>
      </c>
      <c r="C888" t="s">
        <v>372</v>
      </c>
      <c r="D888" t="s">
        <v>1356</v>
      </c>
      <c r="E888">
        <f t="shared" ca="1" si="42"/>
        <v>0</v>
      </c>
    </row>
    <row r="889" spans="1:5">
      <c r="A889" t="str">
        <f t="shared" si="40"/>
        <v>13</v>
      </c>
      <c r="B889">
        <f t="shared" si="41"/>
        <v>0</v>
      </c>
      <c r="C889" t="s">
        <v>372</v>
      </c>
      <c r="D889" t="s">
        <v>1357</v>
      </c>
      <c r="E889">
        <f t="shared" ca="1" si="42"/>
        <v>0</v>
      </c>
    </row>
    <row r="890" spans="1:5">
      <c r="A890" t="str">
        <f t="shared" si="40"/>
        <v>100</v>
      </c>
      <c r="B890">
        <f t="shared" si="41"/>
        <v>0</v>
      </c>
      <c r="C890" t="s">
        <v>372</v>
      </c>
      <c r="D890" t="s">
        <v>1358</v>
      </c>
      <c r="E890">
        <f t="shared" ca="1" si="42"/>
        <v>0</v>
      </c>
    </row>
    <row r="891" spans="1:5">
      <c r="A891" t="str">
        <f t="shared" si="40"/>
        <v>01</v>
      </c>
      <c r="B891">
        <f t="shared" si="41"/>
        <v>0</v>
      </c>
      <c r="C891" t="s">
        <v>373</v>
      </c>
      <c r="D891" t="s">
        <v>1359</v>
      </c>
      <c r="E891">
        <f t="shared" ca="1" si="42"/>
        <v>0</v>
      </c>
    </row>
    <row r="892" spans="1:5">
      <c r="A892" t="str">
        <f t="shared" si="40"/>
        <v>02</v>
      </c>
      <c r="B892">
        <f t="shared" si="41"/>
        <v>0</v>
      </c>
      <c r="C892" t="s">
        <v>373</v>
      </c>
      <c r="D892" t="s">
        <v>1360</v>
      </c>
      <c r="E892">
        <f t="shared" ca="1" si="42"/>
        <v>0</v>
      </c>
    </row>
    <row r="893" spans="1:5">
      <c r="A893" t="str">
        <f t="shared" si="40"/>
        <v>03</v>
      </c>
      <c r="B893">
        <f t="shared" si="41"/>
        <v>0</v>
      </c>
      <c r="C893" t="s">
        <v>373</v>
      </c>
      <c r="D893" t="s">
        <v>1361</v>
      </c>
      <c r="E893">
        <f t="shared" ca="1" si="42"/>
        <v>0</v>
      </c>
    </row>
    <row r="894" spans="1:5">
      <c r="A894" t="str">
        <f t="shared" si="40"/>
        <v>04</v>
      </c>
      <c r="B894">
        <f t="shared" si="41"/>
        <v>0</v>
      </c>
      <c r="C894" t="s">
        <v>373</v>
      </c>
      <c r="D894" t="s">
        <v>1362</v>
      </c>
      <c r="E894">
        <f t="shared" ca="1" si="42"/>
        <v>0</v>
      </c>
    </row>
    <row r="895" spans="1:5">
      <c r="A895" t="str">
        <f t="shared" si="40"/>
        <v>05</v>
      </c>
      <c r="B895">
        <f t="shared" si="41"/>
        <v>0</v>
      </c>
      <c r="C895" t="s">
        <v>373</v>
      </c>
      <c r="D895" t="s">
        <v>1363</v>
      </c>
      <c r="E895">
        <f t="shared" ca="1" si="42"/>
        <v>0</v>
      </c>
    </row>
    <row r="896" spans="1:5">
      <c r="A896" t="str">
        <f t="shared" si="40"/>
        <v>06</v>
      </c>
      <c r="B896">
        <f t="shared" si="41"/>
        <v>0</v>
      </c>
      <c r="C896" t="s">
        <v>373</v>
      </c>
      <c r="D896" t="s">
        <v>1364</v>
      </c>
      <c r="E896">
        <f t="shared" ca="1" si="42"/>
        <v>0</v>
      </c>
    </row>
    <row r="897" spans="1:5">
      <c r="A897" t="str">
        <f t="shared" si="40"/>
        <v>07</v>
      </c>
      <c r="B897">
        <f t="shared" si="41"/>
        <v>0</v>
      </c>
      <c r="C897" t="s">
        <v>373</v>
      </c>
      <c r="D897" t="s">
        <v>1365</v>
      </c>
      <c r="E897">
        <f t="shared" ca="1" si="42"/>
        <v>0</v>
      </c>
    </row>
    <row r="898" spans="1:5">
      <c r="A898" t="str">
        <f t="shared" si="40"/>
        <v>08</v>
      </c>
      <c r="B898">
        <f t="shared" si="41"/>
        <v>0</v>
      </c>
      <c r="C898" t="s">
        <v>373</v>
      </c>
      <c r="D898" t="s">
        <v>1366</v>
      </c>
      <c r="E898">
        <f t="shared" ca="1" si="42"/>
        <v>0</v>
      </c>
    </row>
    <row r="899" spans="1:5">
      <c r="A899" t="str">
        <f t="shared" si="40"/>
        <v>09</v>
      </c>
      <c r="B899">
        <f t="shared" si="41"/>
        <v>0</v>
      </c>
      <c r="C899" t="s">
        <v>373</v>
      </c>
      <c r="D899" t="s">
        <v>1367</v>
      </c>
      <c r="E899">
        <f t="shared" ca="1" si="42"/>
        <v>0</v>
      </c>
    </row>
    <row r="900" spans="1:5">
      <c r="A900" t="str">
        <f t="shared" si="40"/>
        <v>10</v>
      </c>
      <c r="B900">
        <f t="shared" si="41"/>
        <v>0</v>
      </c>
      <c r="C900" t="s">
        <v>373</v>
      </c>
      <c r="D900" t="s">
        <v>1368</v>
      </c>
      <c r="E900">
        <f t="shared" ca="1" si="42"/>
        <v>0</v>
      </c>
    </row>
    <row r="901" spans="1:5">
      <c r="A901" t="str">
        <f t="shared" si="40"/>
        <v>11</v>
      </c>
      <c r="B901">
        <f t="shared" si="41"/>
        <v>0</v>
      </c>
      <c r="C901" t="s">
        <v>373</v>
      </c>
      <c r="D901" t="s">
        <v>1369</v>
      </c>
      <c r="E901">
        <f t="shared" ca="1" si="42"/>
        <v>0</v>
      </c>
    </row>
    <row r="902" spans="1:5">
      <c r="A902" t="str">
        <f t="shared" si="40"/>
        <v>12</v>
      </c>
      <c r="B902">
        <f t="shared" si="41"/>
        <v>0</v>
      </c>
      <c r="C902" t="s">
        <v>373</v>
      </c>
      <c r="D902" t="s">
        <v>1370</v>
      </c>
      <c r="E902">
        <f t="shared" ca="1" si="42"/>
        <v>0</v>
      </c>
    </row>
    <row r="903" spans="1:5">
      <c r="A903" t="str">
        <f t="shared" si="40"/>
        <v>13</v>
      </c>
      <c r="B903">
        <f t="shared" si="41"/>
        <v>0</v>
      </c>
      <c r="C903" t="s">
        <v>373</v>
      </c>
      <c r="D903" t="s">
        <v>1371</v>
      </c>
      <c r="E903">
        <f t="shared" ca="1" si="42"/>
        <v>0</v>
      </c>
    </row>
    <row r="904" spans="1:5">
      <c r="A904" t="str">
        <f t="shared" si="40"/>
        <v>100</v>
      </c>
      <c r="B904">
        <f t="shared" si="41"/>
        <v>0</v>
      </c>
      <c r="C904" t="s">
        <v>373</v>
      </c>
      <c r="D904" t="s">
        <v>1372</v>
      </c>
      <c r="E904">
        <f t="shared" ca="1" si="42"/>
        <v>0</v>
      </c>
    </row>
    <row r="905" spans="1:5">
      <c r="A905" t="str">
        <f t="shared" ref="A905:A968" si="43">MID(D905,LEN(C905)+2,LEN(D905)-LEN(C905))</f>
        <v>01</v>
      </c>
      <c r="B905">
        <f t="shared" ref="B905:B968" si="44">IF(IFERROR(FIND("PU",D905,1),0)&lt;&gt;0,"PU",0)</f>
        <v>0</v>
      </c>
      <c r="C905" t="s">
        <v>376</v>
      </c>
      <c r="D905" t="s">
        <v>1373</v>
      </c>
      <c r="E905">
        <f t="shared" ca="1" si="42"/>
        <v>0</v>
      </c>
    </row>
    <row r="906" spans="1:5">
      <c r="A906" t="str">
        <f t="shared" si="43"/>
        <v>02</v>
      </c>
      <c r="B906">
        <f t="shared" si="44"/>
        <v>0</v>
      </c>
      <c r="C906" t="s">
        <v>376</v>
      </c>
      <c r="D906" t="s">
        <v>1374</v>
      </c>
      <c r="E906">
        <f t="shared" ca="1" si="42"/>
        <v>0</v>
      </c>
    </row>
    <row r="907" spans="1:5">
      <c r="A907" t="str">
        <f t="shared" si="43"/>
        <v>03</v>
      </c>
      <c r="B907">
        <f t="shared" si="44"/>
        <v>0</v>
      </c>
      <c r="C907" t="s">
        <v>376</v>
      </c>
      <c r="D907" t="s">
        <v>1375</v>
      </c>
      <c r="E907">
        <f t="shared" ca="1" si="42"/>
        <v>0</v>
      </c>
    </row>
    <row r="908" spans="1:5">
      <c r="A908" t="str">
        <f t="shared" si="43"/>
        <v>04</v>
      </c>
      <c r="B908">
        <f t="shared" si="44"/>
        <v>0</v>
      </c>
      <c r="C908" t="s">
        <v>376</v>
      </c>
      <c r="D908" t="s">
        <v>1376</v>
      </c>
      <c r="E908">
        <f t="shared" ca="1" si="42"/>
        <v>0</v>
      </c>
    </row>
    <row r="909" spans="1:5">
      <c r="A909" t="str">
        <f t="shared" si="43"/>
        <v>05</v>
      </c>
      <c r="B909">
        <f t="shared" si="44"/>
        <v>0</v>
      </c>
      <c r="C909" t="s">
        <v>376</v>
      </c>
      <c r="D909" t="s">
        <v>1377</v>
      </c>
      <c r="E909">
        <f t="shared" ca="1" si="42"/>
        <v>0</v>
      </c>
    </row>
    <row r="910" spans="1:5">
      <c r="A910" t="str">
        <f t="shared" si="43"/>
        <v>06</v>
      </c>
      <c r="B910">
        <f t="shared" si="44"/>
        <v>0</v>
      </c>
      <c r="C910" t="s">
        <v>376</v>
      </c>
      <c r="D910" t="s">
        <v>1378</v>
      </c>
      <c r="E910">
        <f t="shared" ca="1" si="42"/>
        <v>0</v>
      </c>
    </row>
    <row r="911" spans="1:5">
      <c r="A911" t="str">
        <f t="shared" si="43"/>
        <v>07</v>
      </c>
      <c r="B911">
        <f t="shared" si="44"/>
        <v>0</v>
      </c>
      <c r="C911" t="s">
        <v>376</v>
      </c>
      <c r="D911" t="s">
        <v>1379</v>
      </c>
      <c r="E911">
        <f t="shared" ca="1" si="42"/>
        <v>0</v>
      </c>
    </row>
    <row r="912" spans="1:5">
      <c r="A912" t="str">
        <f t="shared" si="43"/>
        <v>08</v>
      </c>
      <c r="B912">
        <f t="shared" si="44"/>
        <v>0</v>
      </c>
      <c r="C912" t="s">
        <v>376</v>
      </c>
      <c r="D912" t="s">
        <v>1380</v>
      </c>
      <c r="E912">
        <f t="shared" ca="1" si="42"/>
        <v>0</v>
      </c>
    </row>
    <row r="913" spans="1:5">
      <c r="A913" t="str">
        <f t="shared" si="43"/>
        <v>09</v>
      </c>
      <c r="B913">
        <f t="shared" si="44"/>
        <v>0</v>
      </c>
      <c r="C913" t="s">
        <v>376</v>
      </c>
      <c r="D913" t="s">
        <v>1381</v>
      </c>
      <c r="E913">
        <f t="shared" ca="1" si="42"/>
        <v>0</v>
      </c>
    </row>
    <row r="914" spans="1:5">
      <c r="A914" t="str">
        <f t="shared" si="43"/>
        <v>10</v>
      </c>
      <c r="B914">
        <f t="shared" si="44"/>
        <v>0</v>
      </c>
      <c r="C914" t="s">
        <v>376</v>
      </c>
      <c r="D914" t="s">
        <v>1382</v>
      </c>
      <c r="E914">
        <f t="shared" ca="1" si="42"/>
        <v>0</v>
      </c>
    </row>
    <row r="915" spans="1:5">
      <c r="A915" t="str">
        <f t="shared" si="43"/>
        <v>11</v>
      </c>
      <c r="B915">
        <f t="shared" si="44"/>
        <v>0</v>
      </c>
      <c r="C915" t="s">
        <v>376</v>
      </c>
      <c r="D915" t="s">
        <v>1383</v>
      </c>
      <c r="E915">
        <f t="shared" ca="1" si="42"/>
        <v>0</v>
      </c>
    </row>
    <row r="916" spans="1:5">
      <c r="A916" t="str">
        <f t="shared" si="43"/>
        <v>12</v>
      </c>
      <c r="B916">
        <f t="shared" si="44"/>
        <v>0</v>
      </c>
      <c r="C916" t="s">
        <v>376</v>
      </c>
      <c r="D916" t="s">
        <v>1384</v>
      </c>
      <c r="E916">
        <f t="shared" ca="1" si="42"/>
        <v>0</v>
      </c>
    </row>
    <row r="917" spans="1:5">
      <c r="A917" t="str">
        <f t="shared" si="43"/>
        <v>13</v>
      </c>
      <c r="B917">
        <f t="shared" si="44"/>
        <v>0</v>
      </c>
      <c r="C917" t="s">
        <v>376</v>
      </c>
      <c r="D917" t="s">
        <v>1385</v>
      </c>
      <c r="E917">
        <f t="shared" ca="1" si="42"/>
        <v>0</v>
      </c>
    </row>
    <row r="918" spans="1:5">
      <c r="A918" t="str">
        <f t="shared" si="43"/>
        <v>100</v>
      </c>
      <c r="B918">
        <f t="shared" si="44"/>
        <v>0</v>
      </c>
      <c r="C918" t="s">
        <v>376</v>
      </c>
      <c r="D918" t="s">
        <v>1386</v>
      </c>
      <c r="E918">
        <f t="shared" ca="1" si="42"/>
        <v>0</v>
      </c>
    </row>
    <row r="919" spans="1:5">
      <c r="A919" t="str">
        <f t="shared" si="43"/>
        <v>01</v>
      </c>
      <c r="B919">
        <f t="shared" si="44"/>
        <v>0</v>
      </c>
      <c r="C919" t="s">
        <v>374</v>
      </c>
      <c r="D919" t="s">
        <v>1387</v>
      </c>
      <c r="E919">
        <f t="shared" ca="1" si="42"/>
        <v>0</v>
      </c>
    </row>
    <row r="920" spans="1:5">
      <c r="A920" t="str">
        <f t="shared" si="43"/>
        <v>02</v>
      </c>
      <c r="B920">
        <f t="shared" si="44"/>
        <v>0</v>
      </c>
      <c r="C920" t="s">
        <v>374</v>
      </c>
      <c r="D920" t="s">
        <v>1388</v>
      </c>
      <c r="E920">
        <f t="shared" ca="1" si="42"/>
        <v>0</v>
      </c>
    </row>
    <row r="921" spans="1:5">
      <c r="A921" t="str">
        <f t="shared" si="43"/>
        <v>03</v>
      </c>
      <c r="B921">
        <f t="shared" si="44"/>
        <v>0</v>
      </c>
      <c r="C921" t="s">
        <v>374</v>
      </c>
      <c r="D921" t="s">
        <v>1389</v>
      </c>
      <c r="E921">
        <f t="shared" ca="1" si="42"/>
        <v>0</v>
      </c>
    </row>
    <row r="922" spans="1:5">
      <c r="A922" t="str">
        <f t="shared" si="43"/>
        <v>04</v>
      </c>
      <c r="B922">
        <f t="shared" si="44"/>
        <v>0</v>
      </c>
      <c r="C922" t="s">
        <v>374</v>
      </c>
      <c r="D922" t="s">
        <v>1390</v>
      </c>
      <c r="E922">
        <f t="shared" ca="1" si="42"/>
        <v>0</v>
      </c>
    </row>
    <row r="923" spans="1:5">
      <c r="A923" t="str">
        <f t="shared" si="43"/>
        <v>05</v>
      </c>
      <c r="B923">
        <f t="shared" si="44"/>
        <v>0</v>
      </c>
      <c r="C923" t="s">
        <v>374</v>
      </c>
      <c r="D923" t="s">
        <v>1391</v>
      </c>
      <c r="E923">
        <f t="shared" ca="1" si="42"/>
        <v>0</v>
      </c>
    </row>
    <row r="924" spans="1:5">
      <c r="A924" t="str">
        <f t="shared" si="43"/>
        <v>06</v>
      </c>
      <c r="B924">
        <f t="shared" si="44"/>
        <v>0</v>
      </c>
      <c r="C924" t="s">
        <v>374</v>
      </c>
      <c r="D924" t="s">
        <v>1392</v>
      </c>
      <c r="E924">
        <f t="shared" ca="1" si="42"/>
        <v>0</v>
      </c>
    </row>
    <row r="925" spans="1:5">
      <c r="A925" t="str">
        <f t="shared" si="43"/>
        <v>07</v>
      </c>
      <c r="B925">
        <f t="shared" si="44"/>
        <v>0</v>
      </c>
      <c r="C925" t="s">
        <v>374</v>
      </c>
      <c r="D925" t="s">
        <v>1393</v>
      </c>
      <c r="E925">
        <f t="shared" ca="1" si="42"/>
        <v>0</v>
      </c>
    </row>
    <row r="926" spans="1:5">
      <c r="A926" t="str">
        <f t="shared" si="43"/>
        <v>08</v>
      </c>
      <c r="B926">
        <f t="shared" si="44"/>
        <v>0</v>
      </c>
      <c r="C926" t="s">
        <v>374</v>
      </c>
      <c r="D926" t="s">
        <v>1394</v>
      </c>
      <c r="E926">
        <f t="shared" ca="1" si="42"/>
        <v>0</v>
      </c>
    </row>
    <row r="927" spans="1:5">
      <c r="A927" t="str">
        <f t="shared" si="43"/>
        <v>09</v>
      </c>
      <c r="B927">
        <f t="shared" si="44"/>
        <v>0</v>
      </c>
      <c r="C927" t="s">
        <v>374</v>
      </c>
      <c r="D927" t="s">
        <v>1395</v>
      </c>
      <c r="E927">
        <f t="shared" ca="1" si="42"/>
        <v>0</v>
      </c>
    </row>
    <row r="928" spans="1:5">
      <c r="A928" t="str">
        <f t="shared" si="43"/>
        <v>10</v>
      </c>
      <c r="B928">
        <f t="shared" si="44"/>
        <v>0</v>
      </c>
      <c r="C928" t="s">
        <v>374</v>
      </c>
      <c r="D928" t="s">
        <v>1396</v>
      </c>
      <c r="E928">
        <f t="shared" ca="1" si="42"/>
        <v>0</v>
      </c>
    </row>
    <row r="929" spans="1:5">
      <c r="A929" t="str">
        <f t="shared" si="43"/>
        <v>11</v>
      </c>
      <c r="B929">
        <f t="shared" si="44"/>
        <v>0</v>
      </c>
      <c r="C929" t="s">
        <v>374</v>
      </c>
      <c r="D929" t="s">
        <v>1397</v>
      </c>
      <c r="E929">
        <f t="shared" ca="1" si="42"/>
        <v>0</v>
      </c>
    </row>
    <row r="930" spans="1:5">
      <c r="A930" t="str">
        <f t="shared" si="43"/>
        <v>12</v>
      </c>
      <c r="B930">
        <f t="shared" si="44"/>
        <v>0</v>
      </c>
      <c r="C930" t="s">
        <v>374</v>
      </c>
      <c r="D930" t="s">
        <v>1398</v>
      </c>
      <c r="E930">
        <f t="shared" ca="1" si="42"/>
        <v>0</v>
      </c>
    </row>
    <row r="931" spans="1:5">
      <c r="A931" t="str">
        <f t="shared" si="43"/>
        <v>13</v>
      </c>
      <c r="B931">
        <f t="shared" si="44"/>
        <v>0</v>
      </c>
      <c r="C931" t="s">
        <v>374</v>
      </c>
      <c r="D931" t="s">
        <v>1399</v>
      </c>
      <c r="E931">
        <f t="shared" ca="1" si="42"/>
        <v>0</v>
      </c>
    </row>
    <row r="932" spans="1:5">
      <c r="A932" t="str">
        <f t="shared" si="43"/>
        <v>100</v>
      </c>
      <c r="B932">
        <f t="shared" si="44"/>
        <v>0</v>
      </c>
      <c r="C932" t="s">
        <v>374</v>
      </c>
      <c r="D932" t="s">
        <v>1400</v>
      </c>
      <c r="E932">
        <f t="shared" ca="1" si="42"/>
        <v>0</v>
      </c>
    </row>
    <row r="933" spans="1:5">
      <c r="A933" t="str">
        <f t="shared" si="43"/>
        <v>01</v>
      </c>
      <c r="B933">
        <f t="shared" si="44"/>
        <v>0</v>
      </c>
      <c r="C933" t="s">
        <v>375</v>
      </c>
      <c r="D933" t="s">
        <v>1401</v>
      </c>
      <c r="E933">
        <f t="shared" ca="1" si="42"/>
        <v>0</v>
      </c>
    </row>
    <row r="934" spans="1:5">
      <c r="A934" t="str">
        <f t="shared" si="43"/>
        <v>02</v>
      </c>
      <c r="B934">
        <f t="shared" si="44"/>
        <v>0</v>
      </c>
      <c r="C934" t="s">
        <v>375</v>
      </c>
      <c r="D934" t="s">
        <v>1402</v>
      </c>
      <c r="E934">
        <f t="shared" ca="1" si="42"/>
        <v>0</v>
      </c>
    </row>
    <row r="935" spans="1:5">
      <c r="A935" t="str">
        <f t="shared" si="43"/>
        <v>03</v>
      </c>
      <c r="B935">
        <f t="shared" si="44"/>
        <v>0</v>
      </c>
      <c r="C935" t="s">
        <v>375</v>
      </c>
      <c r="D935" t="s">
        <v>1403</v>
      </c>
      <c r="E935">
        <f t="shared" ref="E935:E998" ca="1" si="45">IFERROR(IF(B935=0,VLOOKUP(C935,INDIRECT($G$4&amp;$H$4),MATCH($A935,INDIRECT($G$4&amp;$I$4),0),0),VLOOKUP(C935,INDIRECT($G$5&amp;$H$5),MATCH($A935,INDIRECT($G$5&amp;$I$5),0),FALSE)),0)</f>
        <v>0</v>
      </c>
    </row>
    <row r="936" spans="1:5">
      <c r="A936" t="str">
        <f t="shared" si="43"/>
        <v>04</v>
      </c>
      <c r="B936">
        <f t="shared" si="44"/>
        <v>0</v>
      </c>
      <c r="C936" t="s">
        <v>375</v>
      </c>
      <c r="D936" t="s">
        <v>1404</v>
      </c>
      <c r="E936">
        <f t="shared" ca="1" si="45"/>
        <v>0</v>
      </c>
    </row>
    <row r="937" spans="1:5">
      <c r="A937" t="str">
        <f t="shared" si="43"/>
        <v>05</v>
      </c>
      <c r="B937">
        <f t="shared" si="44"/>
        <v>0</v>
      </c>
      <c r="C937" t="s">
        <v>375</v>
      </c>
      <c r="D937" t="s">
        <v>1405</v>
      </c>
      <c r="E937">
        <f t="shared" ca="1" si="45"/>
        <v>0</v>
      </c>
    </row>
    <row r="938" spans="1:5">
      <c r="A938" t="str">
        <f t="shared" si="43"/>
        <v>06</v>
      </c>
      <c r="B938">
        <f t="shared" si="44"/>
        <v>0</v>
      </c>
      <c r="C938" t="s">
        <v>375</v>
      </c>
      <c r="D938" t="s">
        <v>1406</v>
      </c>
      <c r="E938">
        <f t="shared" ca="1" si="45"/>
        <v>0</v>
      </c>
    </row>
    <row r="939" spans="1:5">
      <c r="A939" t="str">
        <f t="shared" si="43"/>
        <v>07</v>
      </c>
      <c r="B939">
        <f t="shared" si="44"/>
        <v>0</v>
      </c>
      <c r="C939" t="s">
        <v>375</v>
      </c>
      <c r="D939" t="s">
        <v>1407</v>
      </c>
      <c r="E939">
        <f t="shared" ca="1" si="45"/>
        <v>0</v>
      </c>
    </row>
    <row r="940" spans="1:5">
      <c r="A940" t="str">
        <f t="shared" si="43"/>
        <v>08</v>
      </c>
      <c r="B940">
        <f t="shared" si="44"/>
        <v>0</v>
      </c>
      <c r="C940" t="s">
        <v>375</v>
      </c>
      <c r="D940" t="s">
        <v>1408</v>
      </c>
      <c r="E940">
        <f t="shared" ca="1" si="45"/>
        <v>0</v>
      </c>
    </row>
    <row r="941" spans="1:5">
      <c r="A941" t="str">
        <f t="shared" si="43"/>
        <v>09</v>
      </c>
      <c r="B941">
        <f t="shared" si="44"/>
        <v>0</v>
      </c>
      <c r="C941" t="s">
        <v>375</v>
      </c>
      <c r="D941" t="s">
        <v>1409</v>
      </c>
      <c r="E941">
        <f t="shared" ca="1" si="45"/>
        <v>0</v>
      </c>
    </row>
    <row r="942" spans="1:5">
      <c r="A942" t="str">
        <f t="shared" si="43"/>
        <v>10</v>
      </c>
      <c r="B942">
        <f t="shared" si="44"/>
        <v>0</v>
      </c>
      <c r="C942" t="s">
        <v>375</v>
      </c>
      <c r="D942" t="s">
        <v>1410</v>
      </c>
      <c r="E942">
        <f t="shared" ca="1" si="45"/>
        <v>0</v>
      </c>
    </row>
    <row r="943" spans="1:5">
      <c r="A943" t="str">
        <f t="shared" si="43"/>
        <v>11</v>
      </c>
      <c r="B943">
        <f t="shared" si="44"/>
        <v>0</v>
      </c>
      <c r="C943" t="s">
        <v>375</v>
      </c>
      <c r="D943" t="s">
        <v>1411</v>
      </c>
      <c r="E943">
        <f t="shared" ca="1" si="45"/>
        <v>0</v>
      </c>
    </row>
    <row r="944" spans="1:5">
      <c r="A944" t="str">
        <f t="shared" si="43"/>
        <v>12</v>
      </c>
      <c r="B944">
        <f t="shared" si="44"/>
        <v>0</v>
      </c>
      <c r="C944" t="s">
        <v>375</v>
      </c>
      <c r="D944" t="s">
        <v>1412</v>
      </c>
      <c r="E944">
        <f t="shared" ca="1" si="45"/>
        <v>0</v>
      </c>
    </row>
    <row r="945" spans="1:5">
      <c r="A945" t="str">
        <f t="shared" si="43"/>
        <v>13</v>
      </c>
      <c r="B945">
        <f t="shared" si="44"/>
        <v>0</v>
      </c>
      <c r="C945" t="s">
        <v>375</v>
      </c>
      <c r="D945" t="s">
        <v>1413</v>
      </c>
      <c r="E945">
        <f t="shared" ca="1" si="45"/>
        <v>0</v>
      </c>
    </row>
    <row r="946" spans="1:5">
      <c r="A946" t="str">
        <f t="shared" si="43"/>
        <v>100</v>
      </c>
      <c r="B946">
        <f t="shared" si="44"/>
        <v>0</v>
      </c>
      <c r="C946" t="s">
        <v>375</v>
      </c>
      <c r="D946" t="s">
        <v>1414</v>
      </c>
      <c r="E946">
        <f t="shared" ca="1" si="45"/>
        <v>0</v>
      </c>
    </row>
    <row r="947" spans="1:5">
      <c r="A947" t="str">
        <f t="shared" si="43"/>
        <v>01</v>
      </c>
      <c r="B947">
        <f t="shared" si="44"/>
        <v>0</v>
      </c>
      <c r="C947" t="s">
        <v>377</v>
      </c>
      <c r="D947" t="s">
        <v>1415</v>
      </c>
      <c r="E947">
        <f t="shared" ca="1" si="45"/>
        <v>0</v>
      </c>
    </row>
    <row r="948" spans="1:5">
      <c r="A948" t="str">
        <f t="shared" si="43"/>
        <v>02</v>
      </c>
      <c r="B948">
        <f t="shared" si="44"/>
        <v>0</v>
      </c>
      <c r="C948" t="s">
        <v>377</v>
      </c>
      <c r="D948" t="s">
        <v>1416</v>
      </c>
      <c r="E948">
        <f t="shared" ca="1" si="45"/>
        <v>0</v>
      </c>
    </row>
    <row r="949" spans="1:5">
      <c r="A949" t="str">
        <f t="shared" si="43"/>
        <v>03</v>
      </c>
      <c r="B949">
        <f t="shared" si="44"/>
        <v>0</v>
      </c>
      <c r="C949" t="s">
        <v>377</v>
      </c>
      <c r="D949" t="s">
        <v>1417</v>
      </c>
      <c r="E949">
        <f t="shared" ca="1" si="45"/>
        <v>0</v>
      </c>
    </row>
    <row r="950" spans="1:5">
      <c r="A950" t="str">
        <f t="shared" si="43"/>
        <v>04</v>
      </c>
      <c r="B950">
        <f t="shared" si="44"/>
        <v>0</v>
      </c>
      <c r="C950" t="s">
        <v>377</v>
      </c>
      <c r="D950" t="s">
        <v>1418</v>
      </c>
      <c r="E950">
        <f t="shared" ca="1" si="45"/>
        <v>0</v>
      </c>
    </row>
    <row r="951" spans="1:5">
      <c r="A951" t="str">
        <f t="shared" si="43"/>
        <v>05</v>
      </c>
      <c r="B951">
        <f t="shared" si="44"/>
        <v>0</v>
      </c>
      <c r="C951" t="s">
        <v>377</v>
      </c>
      <c r="D951" t="s">
        <v>1419</v>
      </c>
      <c r="E951">
        <f t="shared" ca="1" si="45"/>
        <v>0</v>
      </c>
    </row>
    <row r="952" spans="1:5">
      <c r="A952" t="str">
        <f t="shared" si="43"/>
        <v>06</v>
      </c>
      <c r="B952">
        <f t="shared" si="44"/>
        <v>0</v>
      </c>
      <c r="C952" t="s">
        <v>377</v>
      </c>
      <c r="D952" t="s">
        <v>1420</v>
      </c>
      <c r="E952">
        <f t="shared" ca="1" si="45"/>
        <v>0</v>
      </c>
    </row>
    <row r="953" spans="1:5">
      <c r="A953" t="str">
        <f t="shared" si="43"/>
        <v>07</v>
      </c>
      <c r="B953">
        <f t="shared" si="44"/>
        <v>0</v>
      </c>
      <c r="C953" t="s">
        <v>377</v>
      </c>
      <c r="D953" t="s">
        <v>1421</v>
      </c>
      <c r="E953">
        <f t="shared" ca="1" si="45"/>
        <v>0</v>
      </c>
    </row>
    <row r="954" spans="1:5">
      <c r="A954" t="str">
        <f t="shared" si="43"/>
        <v>08</v>
      </c>
      <c r="B954">
        <f t="shared" si="44"/>
        <v>0</v>
      </c>
      <c r="C954" t="s">
        <v>377</v>
      </c>
      <c r="D954" t="s">
        <v>1422</v>
      </c>
      <c r="E954">
        <f t="shared" ca="1" si="45"/>
        <v>0</v>
      </c>
    </row>
    <row r="955" spans="1:5">
      <c r="A955" t="str">
        <f t="shared" si="43"/>
        <v>09</v>
      </c>
      <c r="B955">
        <f t="shared" si="44"/>
        <v>0</v>
      </c>
      <c r="C955" t="s">
        <v>377</v>
      </c>
      <c r="D955" t="s">
        <v>1423</v>
      </c>
      <c r="E955">
        <f t="shared" ca="1" si="45"/>
        <v>0</v>
      </c>
    </row>
    <row r="956" spans="1:5">
      <c r="A956" t="str">
        <f t="shared" si="43"/>
        <v>10</v>
      </c>
      <c r="B956">
        <f t="shared" si="44"/>
        <v>0</v>
      </c>
      <c r="C956" t="s">
        <v>377</v>
      </c>
      <c r="D956" t="s">
        <v>1424</v>
      </c>
      <c r="E956">
        <f t="shared" ca="1" si="45"/>
        <v>0</v>
      </c>
    </row>
    <row r="957" spans="1:5">
      <c r="A957" t="str">
        <f t="shared" si="43"/>
        <v>11</v>
      </c>
      <c r="B957">
        <f t="shared" si="44"/>
        <v>0</v>
      </c>
      <c r="C957" t="s">
        <v>377</v>
      </c>
      <c r="D957" t="s">
        <v>1425</v>
      </c>
      <c r="E957">
        <f t="shared" ca="1" si="45"/>
        <v>0</v>
      </c>
    </row>
    <row r="958" spans="1:5">
      <c r="A958" t="str">
        <f t="shared" si="43"/>
        <v>12</v>
      </c>
      <c r="B958">
        <f t="shared" si="44"/>
        <v>0</v>
      </c>
      <c r="C958" t="s">
        <v>377</v>
      </c>
      <c r="D958" t="s">
        <v>1426</v>
      </c>
      <c r="E958">
        <f t="shared" ca="1" si="45"/>
        <v>0</v>
      </c>
    </row>
    <row r="959" spans="1:5">
      <c r="A959" t="str">
        <f t="shared" si="43"/>
        <v>13</v>
      </c>
      <c r="B959">
        <f t="shared" si="44"/>
        <v>0</v>
      </c>
      <c r="C959" t="s">
        <v>377</v>
      </c>
      <c r="D959" t="s">
        <v>1427</v>
      </c>
      <c r="E959">
        <f t="shared" ca="1" si="45"/>
        <v>0</v>
      </c>
    </row>
    <row r="960" spans="1:5">
      <c r="A960" t="str">
        <f t="shared" si="43"/>
        <v>100</v>
      </c>
      <c r="B960">
        <f t="shared" si="44"/>
        <v>0</v>
      </c>
      <c r="C960" t="s">
        <v>377</v>
      </c>
      <c r="D960" t="s">
        <v>1428</v>
      </c>
      <c r="E960">
        <f t="shared" ca="1" si="45"/>
        <v>0</v>
      </c>
    </row>
    <row r="961" spans="1:5">
      <c r="A961" t="str">
        <f t="shared" si="43"/>
        <v>01</v>
      </c>
      <c r="B961">
        <f t="shared" si="44"/>
        <v>0</v>
      </c>
      <c r="C961" t="s">
        <v>378</v>
      </c>
      <c r="D961" t="s">
        <v>1429</v>
      </c>
      <c r="E961">
        <f t="shared" ca="1" si="45"/>
        <v>0</v>
      </c>
    </row>
    <row r="962" spans="1:5">
      <c r="A962" t="str">
        <f t="shared" si="43"/>
        <v>02</v>
      </c>
      <c r="B962">
        <f t="shared" si="44"/>
        <v>0</v>
      </c>
      <c r="C962" t="s">
        <v>378</v>
      </c>
      <c r="D962" t="s">
        <v>1430</v>
      </c>
      <c r="E962">
        <f t="shared" ca="1" si="45"/>
        <v>0</v>
      </c>
    </row>
    <row r="963" spans="1:5">
      <c r="A963" t="str">
        <f t="shared" si="43"/>
        <v>03</v>
      </c>
      <c r="B963">
        <f t="shared" si="44"/>
        <v>0</v>
      </c>
      <c r="C963" t="s">
        <v>378</v>
      </c>
      <c r="D963" t="s">
        <v>1431</v>
      </c>
      <c r="E963">
        <f t="shared" ca="1" si="45"/>
        <v>0</v>
      </c>
    </row>
    <row r="964" spans="1:5">
      <c r="A964" t="str">
        <f t="shared" si="43"/>
        <v>04</v>
      </c>
      <c r="B964">
        <f t="shared" si="44"/>
        <v>0</v>
      </c>
      <c r="C964" t="s">
        <v>378</v>
      </c>
      <c r="D964" t="s">
        <v>1432</v>
      </c>
      <c r="E964">
        <f t="shared" ca="1" si="45"/>
        <v>0</v>
      </c>
    </row>
    <row r="965" spans="1:5">
      <c r="A965" t="str">
        <f t="shared" si="43"/>
        <v>05</v>
      </c>
      <c r="B965">
        <f t="shared" si="44"/>
        <v>0</v>
      </c>
      <c r="C965" t="s">
        <v>378</v>
      </c>
      <c r="D965" t="s">
        <v>1433</v>
      </c>
      <c r="E965">
        <f t="shared" ca="1" si="45"/>
        <v>0</v>
      </c>
    </row>
    <row r="966" spans="1:5">
      <c r="A966" t="str">
        <f t="shared" si="43"/>
        <v>06</v>
      </c>
      <c r="B966">
        <f t="shared" si="44"/>
        <v>0</v>
      </c>
      <c r="C966" t="s">
        <v>378</v>
      </c>
      <c r="D966" t="s">
        <v>1434</v>
      </c>
      <c r="E966">
        <f t="shared" ca="1" si="45"/>
        <v>0</v>
      </c>
    </row>
    <row r="967" spans="1:5">
      <c r="A967" t="str">
        <f t="shared" si="43"/>
        <v>07</v>
      </c>
      <c r="B967">
        <f t="shared" si="44"/>
        <v>0</v>
      </c>
      <c r="C967" t="s">
        <v>378</v>
      </c>
      <c r="D967" t="s">
        <v>1435</v>
      </c>
      <c r="E967">
        <f t="shared" ca="1" si="45"/>
        <v>0</v>
      </c>
    </row>
    <row r="968" spans="1:5">
      <c r="A968" t="str">
        <f t="shared" si="43"/>
        <v>08</v>
      </c>
      <c r="B968">
        <f t="shared" si="44"/>
        <v>0</v>
      </c>
      <c r="C968" t="s">
        <v>378</v>
      </c>
      <c r="D968" t="s">
        <v>1436</v>
      </c>
      <c r="E968">
        <f t="shared" ca="1" si="45"/>
        <v>0</v>
      </c>
    </row>
    <row r="969" spans="1:5">
      <c r="A969" t="str">
        <f t="shared" ref="A969:A1032" si="46">MID(D969,LEN(C969)+2,LEN(D969)-LEN(C969))</f>
        <v>09</v>
      </c>
      <c r="B969">
        <f t="shared" ref="B969:B1032" si="47">IF(IFERROR(FIND("PU",D969,1),0)&lt;&gt;0,"PU",0)</f>
        <v>0</v>
      </c>
      <c r="C969" t="s">
        <v>378</v>
      </c>
      <c r="D969" t="s">
        <v>1437</v>
      </c>
      <c r="E969">
        <f t="shared" ca="1" si="45"/>
        <v>0</v>
      </c>
    </row>
    <row r="970" spans="1:5">
      <c r="A970" t="str">
        <f t="shared" si="46"/>
        <v>10</v>
      </c>
      <c r="B970">
        <f t="shared" si="47"/>
        <v>0</v>
      </c>
      <c r="C970" t="s">
        <v>378</v>
      </c>
      <c r="D970" t="s">
        <v>1438</v>
      </c>
      <c r="E970">
        <f t="shared" ca="1" si="45"/>
        <v>0</v>
      </c>
    </row>
    <row r="971" spans="1:5">
      <c r="A971" t="str">
        <f t="shared" si="46"/>
        <v>11</v>
      </c>
      <c r="B971">
        <f t="shared" si="47"/>
        <v>0</v>
      </c>
      <c r="C971" t="s">
        <v>378</v>
      </c>
      <c r="D971" t="s">
        <v>1439</v>
      </c>
      <c r="E971">
        <f t="shared" ca="1" si="45"/>
        <v>0</v>
      </c>
    </row>
    <row r="972" spans="1:5">
      <c r="A972" t="str">
        <f t="shared" si="46"/>
        <v>12</v>
      </c>
      <c r="B972">
        <f t="shared" si="47"/>
        <v>0</v>
      </c>
      <c r="C972" t="s">
        <v>378</v>
      </c>
      <c r="D972" t="s">
        <v>1440</v>
      </c>
      <c r="E972">
        <f t="shared" ca="1" si="45"/>
        <v>0</v>
      </c>
    </row>
    <row r="973" spans="1:5">
      <c r="A973" t="str">
        <f t="shared" si="46"/>
        <v>13</v>
      </c>
      <c r="B973">
        <f t="shared" si="47"/>
        <v>0</v>
      </c>
      <c r="C973" t="s">
        <v>378</v>
      </c>
      <c r="D973" t="s">
        <v>1441</v>
      </c>
      <c r="E973">
        <f t="shared" ca="1" si="45"/>
        <v>0</v>
      </c>
    </row>
    <row r="974" spans="1:5">
      <c r="A974" t="str">
        <f t="shared" si="46"/>
        <v>100</v>
      </c>
      <c r="B974">
        <f t="shared" si="47"/>
        <v>0</v>
      </c>
      <c r="C974" t="s">
        <v>378</v>
      </c>
      <c r="D974" t="s">
        <v>1442</v>
      </c>
      <c r="E974">
        <f t="shared" ca="1" si="45"/>
        <v>0</v>
      </c>
    </row>
    <row r="975" spans="1:5">
      <c r="A975" t="str">
        <f t="shared" si="46"/>
        <v>01</v>
      </c>
      <c r="B975">
        <f t="shared" si="47"/>
        <v>0</v>
      </c>
      <c r="C975" t="s">
        <v>379</v>
      </c>
      <c r="D975" t="s">
        <v>1443</v>
      </c>
      <c r="E975">
        <f t="shared" ca="1" si="45"/>
        <v>0</v>
      </c>
    </row>
    <row r="976" spans="1:5">
      <c r="A976" t="str">
        <f t="shared" si="46"/>
        <v>02</v>
      </c>
      <c r="B976">
        <f t="shared" si="47"/>
        <v>0</v>
      </c>
      <c r="C976" t="s">
        <v>379</v>
      </c>
      <c r="D976" t="s">
        <v>1444</v>
      </c>
      <c r="E976">
        <f t="shared" ca="1" si="45"/>
        <v>0</v>
      </c>
    </row>
    <row r="977" spans="1:5">
      <c r="A977" t="str">
        <f t="shared" si="46"/>
        <v>03</v>
      </c>
      <c r="B977">
        <f t="shared" si="47"/>
        <v>0</v>
      </c>
      <c r="C977" t="s">
        <v>379</v>
      </c>
      <c r="D977" t="s">
        <v>1445</v>
      </c>
      <c r="E977">
        <f t="shared" ca="1" si="45"/>
        <v>0</v>
      </c>
    </row>
    <row r="978" spans="1:5">
      <c r="A978" t="str">
        <f t="shared" si="46"/>
        <v>04</v>
      </c>
      <c r="B978">
        <f t="shared" si="47"/>
        <v>0</v>
      </c>
      <c r="C978" t="s">
        <v>379</v>
      </c>
      <c r="D978" t="s">
        <v>1446</v>
      </c>
      <c r="E978">
        <f t="shared" ca="1" si="45"/>
        <v>0</v>
      </c>
    </row>
    <row r="979" spans="1:5">
      <c r="A979" t="str">
        <f t="shared" si="46"/>
        <v>05</v>
      </c>
      <c r="B979">
        <f t="shared" si="47"/>
        <v>0</v>
      </c>
      <c r="C979" t="s">
        <v>379</v>
      </c>
      <c r="D979" t="s">
        <v>1447</v>
      </c>
      <c r="E979">
        <f t="shared" ca="1" si="45"/>
        <v>0</v>
      </c>
    </row>
    <row r="980" spans="1:5">
      <c r="A980" t="str">
        <f t="shared" si="46"/>
        <v>06</v>
      </c>
      <c r="B980">
        <f t="shared" si="47"/>
        <v>0</v>
      </c>
      <c r="C980" t="s">
        <v>379</v>
      </c>
      <c r="D980" t="s">
        <v>1448</v>
      </c>
      <c r="E980">
        <f t="shared" ca="1" si="45"/>
        <v>0</v>
      </c>
    </row>
    <row r="981" spans="1:5">
      <c r="A981" t="str">
        <f t="shared" si="46"/>
        <v>07</v>
      </c>
      <c r="B981">
        <f t="shared" si="47"/>
        <v>0</v>
      </c>
      <c r="C981" t="s">
        <v>379</v>
      </c>
      <c r="D981" t="s">
        <v>1449</v>
      </c>
      <c r="E981">
        <f t="shared" ca="1" si="45"/>
        <v>0</v>
      </c>
    </row>
    <row r="982" spans="1:5">
      <c r="A982" t="str">
        <f t="shared" si="46"/>
        <v>08</v>
      </c>
      <c r="B982">
        <f t="shared" si="47"/>
        <v>0</v>
      </c>
      <c r="C982" t="s">
        <v>379</v>
      </c>
      <c r="D982" t="s">
        <v>1450</v>
      </c>
      <c r="E982">
        <f t="shared" ca="1" si="45"/>
        <v>0</v>
      </c>
    </row>
    <row r="983" spans="1:5">
      <c r="A983" t="str">
        <f t="shared" si="46"/>
        <v>09</v>
      </c>
      <c r="B983">
        <f t="shared" si="47"/>
        <v>0</v>
      </c>
      <c r="C983" t="s">
        <v>379</v>
      </c>
      <c r="D983" t="s">
        <v>1451</v>
      </c>
      <c r="E983">
        <f t="shared" ca="1" si="45"/>
        <v>0</v>
      </c>
    </row>
    <row r="984" spans="1:5">
      <c r="A984" t="str">
        <f t="shared" si="46"/>
        <v>10</v>
      </c>
      <c r="B984">
        <f t="shared" si="47"/>
        <v>0</v>
      </c>
      <c r="C984" t="s">
        <v>379</v>
      </c>
      <c r="D984" t="s">
        <v>1452</v>
      </c>
      <c r="E984">
        <f t="shared" ca="1" si="45"/>
        <v>0</v>
      </c>
    </row>
    <row r="985" spans="1:5">
      <c r="A985" t="str">
        <f t="shared" si="46"/>
        <v>11</v>
      </c>
      <c r="B985">
        <f t="shared" si="47"/>
        <v>0</v>
      </c>
      <c r="C985" t="s">
        <v>379</v>
      </c>
      <c r="D985" t="s">
        <v>1453</v>
      </c>
      <c r="E985">
        <f t="shared" ca="1" si="45"/>
        <v>0</v>
      </c>
    </row>
    <row r="986" spans="1:5">
      <c r="A986" t="str">
        <f t="shared" si="46"/>
        <v>12</v>
      </c>
      <c r="B986">
        <f t="shared" si="47"/>
        <v>0</v>
      </c>
      <c r="C986" t="s">
        <v>379</v>
      </c>
      <c r="D986" t="s">
        <v>1454</v>
      </c>
      <c r="E986">
        <f t="shared" ca="1" si="45"/>
        <v>0</v>
      </c>
    </row>
    <row r="987" spans="1:5">
      <c r="A987" t="str">
        <f t="shared" si="46"/>
        <v>13</v>
      </c>
      <c r="B987">
        <f t="shared" si="47"/>
        <v>0</v>
      </c>
      <c r="C987" t="s">
        <v>379</v>
      </c>
      <c r="D987" t="s">
        <v>1455</v>
      </c>
      <c r="E987">
        <f t="shared" ca="1" si="45"/>
        <v>0</v>
      </c>
    </row>
    <row r="988" spans="1:5">
      <c r="A988" t="str">
        <f t="shared" si="46"/>
        <v>100</v>
      </c>
      <c r="B988">
        <f t="shared" si="47"/>
        <v>0</v>
      </c>
      <c r="C988" t="s">
        <v>379</v>
      </c>
      <c r="D988" t="s">
        <v>1456</v>
      </c>
      <c r="E988">
        <f t="shared" ca="1" si="45"/>
        <v>0</v>
      </c>
    </row>
    <row r="989" spans="1:5">
      <c r="A989" t="str">
        <f t="shared" si="46"/>
        <v>01</v>
      </c>
      <c r="B989">
        <f t="shared" si="47"/>
        <v>0</v>
      </c>
      <c r="C989" t="s">
        <v>380</v>
      </c>
      <c r="D989" t="s">
        <v>1457</v>
      </c>
      <c r="E989">
        <f t="shared" ca="1" si="45"/>
        <v>0</v>
      </c>
    </row>
    <row r="990" spans="1:5">
      <c r="A990" t="str">
        <f t="shared" si="46"/>
        <v>02</v>
      </c>
      <c r="B990">
        <f t="shared" si="47"/>
        <v>0</v>
      </c>
      <c r="C990" t="s">
        <v>380</v>
      </c>
      <c r="D990" t="s">
        <v>1458</v>
      </c>
      <c r="E990">
        <f t="shared" ca="1" si="45"/>
        <v>0</v>
      </c>
    </row>
    <row r="991" spans="1:5">
      <c r="A991" t="str">
        <f t="shared" si="46"/>
        <v>03</v>
      </c>
      <c r="B991">
        <f t="shared" si="47"/>
        <v>0</v>
      </c>
      <c r="C991" t="s">
        <v>380</v>
      </c>
      <c r="D991" t="s">
        <v>1459</v>
      </c>
      <c r="E991">
        <f t="shared" ca="1" si="45"/>
        <v>0</v>
      </c>
    </row>
    <row r="992" spans="1:5">
      <c r="A992" t="str">
        <f t="shared" si="46"/>
        <v>04</v>
      </c>
      <c r="B992">
        <f t="shared" si="47"/>
        <v>0</v>
      </c>
      <c r="C992" t="s">
        <v>380</v>
      </c>
      <c r="D992" t="s">
        <v>1460</v>
      </c>
      <c r="E992">
        <f t="shared" ca="1" si="45"/>
        <v>0</v>
      </c>
    </row>
    <row r="993" spans="1:5">
      <c r="A993" t="str">
        <f t="shared" si="46"/>
        <v>05</v>
      </c>
      <c r="B993">
        <f t="shared" si="47"/>
        <v>0</v>
      </c>
      <c r="C993" t="s">
        <v>380</v>
      </c>
      <c r="D993" t="s">
        <v>1461</v>
      </c>
      <c r="E993">
        <f t="shared" ca="1" si="45"/>
        <v>0</v>
      </c>
    </row>
    <row r="994" spans="1:5">
      <c r="A994" t="str">
        <f t="shared" si="46"/>
        <v>06</v>
      </c>
      <c r="B994">
        <f t="shared" si="47"/>
        <v>0</v>
      </c>
      <c r="C994" t="s">
        <v>380</v>
      </c>
      <c r="D994" t="s">
        <v>1462</v>
      </c>
      <c r="E994">
        <f t="shared" ca="1" si="45"/>
        <v>0</v>
      </c>
    </row>
    <row r="995" spans="1:5">
      <c r="A995" t="str">
        <f t="shared" si="46"/>
        <v>07</v>
      </c>
      <c r="B995">
        <f t="shared" si="47"/>
        <v>0</v>
      </c>
      <c r="C995" t="s">
        <v>380</v>
      </c>
      <c r="D995" t="s">
        <v>1463</v>
      </c>
      <c r="E995">
        <f t="shared" ca="1" si="45"/>
        <v>0</v>
      </c>
    </row>
    <row r="996" spans="1:5">
      <c r="A996" t="str">
        <f t="shared" si="46"/>
        <v>08</v>
      </c>
      <c r="B996">
        <f t="shared" si="47"/>
        <v>0</v>
      </c>
      <c r="C996" t="s">
        <v>380</v>
      </c>
      <c r="D996" t="s">
        <v>1464</v>
      </c>
      <c r="E996">
        <f t="shared" ca="1" si="45"/>
        <v>0</v>
      </c>
    </row>
    <row r="997" spans="1:5">
      <c r="A997" t="str">
        <f t="shared" si="46"/>
        <v>09</v>
      </c>
      <c r="B997">
        <f t="shared" si="47"/>
        <v>0</v>
      </c>
      <c r="C997" t="s">
        <v>380</v>
      </c>
      <c r="D997" t="s">
        <v>1465</v>
      </c>
      <c r="E997">
        <f t="shared" ca="1" si="45"/>
        <v>0</v>
      </c>
    </row>
    <row r="998" spans="1:5">
      <c r="A998" t="str">
        <f t="shared" si="46"/>
        <v>10</v>
      </c>
      <c r="B998">
        <f t="shared" si="47"/>
        <v>0</v>
      </c>
      <c r="C998" t="s">
        <v>380</v>
      </c>
      <c r="D998" t="s">
        <v>1466</v>
      </c>
      <c r="E998">
        <f t="shared" ca="1" si="45"/>
        <v>0</v>
      </c>
    </row>
    <row r="999" spans="1:5">
      <c r="A999" t="str">
        <f t="shared" si="46"/>
        <v>11</v>
      </c>
      <c r="B999">
        <f t="shared" si="47"/>
        <v>0</v>
      </c>
      <c r="C999" t="s">
        <v>380</v>
      </c>
      <c r="D999" t="s">
        <v>1467</v>
      </c>
      <c r="E999">
        <f t="shared" ref="E999:E1062" ca="1" si="48">IFERROR(IF(B999=0,VLOOKUP(C999,INDIRECT($G$4&amp;$H$4),MATCH($A999,INDIRECT($G$4&amp;$I$4),0),0),VLOOKUP(C999,INDIRECT($G$5&amp;$H$5),MATCH($A999,INDIRECT($G$5&amp;$I$5),0),FALSE)),0)</f>
        <v>0</v>
      </c>
    </row>
    <row r="1000" spans="1:5">
      <c r="A1000" t="str">
        <f t="shared" si="46"/>
        <v>12</v>
      </c>
      <c r="B1000">
        <f t="shared" si="47"/>
        <v>0</v>
      </c>
      <c r="C1000" t="s">
        <v>380</v>
      </c>
      <c r="D1000" t="s">
        <v>1468</v>
      </c>
      <c r="E1000">
        <f t="shared" ca="1" si="48"/>
        <v>0</v>
      </c>
    </row>
    <row r="1001" spans="1:5">
      <c r="A1001" t="str">
        <f t="shared" si="46"/>
        <v>13</v>
      </c>
      <c r="B1001">
        <f t="shared" si="47"/>
        <v>0</v>
      </c>
      <c r="C1001" t="s">
        <v>380</v>
      </c>
      <c r="D1001" t="s">
        <v>1469</v>
      </c>
      <c r="E1001">
        <f t="shared" ca="1" si="48"/>
        <v>0</v>
      </c>
    </row>
    <row r="1002" spans="1:5">
      <c r="A1002" t="str">
        <f t="shared" si="46"/>
        <v>100</v>
      </c>
      <c r="B1002">
        <f t="shared" si="47"/>
        <v>0</v>
      </c>
      <c r="C1002" t="s">
        <v>380</v>
      </c>
      <c r="D1002" t="s">
        <v>1470</v>
      </c>
      <c r="E1002">
        <f t="shared" ca="1" si="48"/>
        <v>0</v>
      </c>
    </row>
    <row r="1003" spans="1:5">
      <c r="A1003" t="str">
        <f t="shared" si="46"/>
        <v>01</v>
      </c>
      <c r="B1003">
        <f t="shared" si="47"/>
        <v>0</v>
      </c>
      <c r="C1003" t="s">
        <v>381</v>
      </c>
      <c r="D1003" t="s">
        <v>1471</v>
      </c>
      <c r="E1003">
        <f t="shared" ca="1" si="48"/>
        <v>0</v>
      </c>
    </row>
    <row r="1004" spans="1:5">
      <c r="A1004" t="str">
        <f t="shared" si="46"/>
        <v>02</v>
      </c>
      <c r="B1004">
        <f t="shared" si="47"/>
        <v>0</v>
      </c>
      <c r="C1004" t="s">
        <v>381</v>
      </c>
      <c r="D1004" t="s">
        <v>1472</v>
      </c>
      <c r="E1004">
        <f t="shared" ca="1" si="48"/>
        <v>0</v>
      </c>
    </row>
    <row r="1005" spans="1:5">
      <c r="A1005" t="str">
        <f t="shared" si="46"/>
        <v>03</v>
      </c>
      <c r="B1005">
        <f t="shared" si="47"/>
        <v>0</v>
      </c>
      <c r="C1005" t="s">
        <v>381</v>
      </c>
      <c r="D1005" t="s">
        <v>1473</v>
      </c>
      <c r="E1005">
        <f t="shared" ca="1" si="48"/>
        <v>0</v>
      </c>
    </row>
    <row r="1006" spans="1:5">
      <c r="A1006" t="str">
        <f t="shared" si="46"/>
        <v>04</v>
      </c>
      <c r="B1006">
        <f t="shared" si="47"/>
        <v>0</v>
      </c>
      <c r="C1006" t="s">
        <v>381</v>
      </c>
      <c r="D1006" t="s">
        <v>1474</v>
      </c>
      <c r="E1006">
        <f t="shared" ca="1" si="48"/>
        <v>0</v>
      </c>
    </row>
    <row r="1007" spans="1:5">
      <c r="A1007" t="str">
        <f t="shared" si="46"/>
        <v>05</v>
      </c>
      <c r="B1007">
        <f t="shared" si="47"/>
        <v>0</v>
      </c>
      <c r="C1007" t="s">
        <v>381</v>
      </c>
      <c r="D1007" t="s">
        <v>1475</v>
      </c>
      <c r="E1007">
        <f t="shared" ca="1" si="48"/>
        <v>0</v>
      </c>
    </row>
    <row r="1008" spans="1:5">
      <c r="A1008" t="str">
        <f t="shared" si="46"/>
        <v>06</v>
      </c>
      <c r="B1008">
        <f t="shared" si="47"/>
        <v>0</v>
      </c>
      <c r="C1008" t="s">
        <v>381</v>
      </c>
      <c r="D1008" t="s">
        <v>1476</v>
      </c>
      <c r="E1008">
        <f t="shared" ca="1" si="48"/>
        <v>0</v>
      </c>
    </row>
    <row r="1009" spans="1:5">
      <c r="A1009" t="str">
        <f t="shared" si="46"/>
        <v>07</v>
      </c>
      <c r="B1009">
        <f t="shared" si="47"/>
        <v>0</v>
      </c>
      <c r="C1009" t="s">
        <v>381</v>
      </c>
      <c r="D1009" t="s">
        <v>1477</v>
      </c>
      <c r="E1009">
        <f t="shared" ca="1" si="48"/>
        <v>0</v>
      </c>
    </row>
    <row r="1010" spans="1:5">
      <c r="A1010" t="str">
        <f t="shared" si="46"/>
        <v>08</v>
      </c>
      <c r="B1010">
        <f t="shared" si="47"/>
        <v>0</v>
      </c>
      <c r="C1010" t="s">
        <v>381</v>
      </c>
      <c r="D1010" t="s">
        <v>1478</v>
      </c>
      <c r="E1010">
        <f t="shared" ca="1" si="48"/>
        <v>0</v>
      </c>
    </row>
    <row r="1011" spans="1:5">
      <c r="A1011" t="str">
        <f t="shared" si="46"/>
        <v>09</v>
      </c>
      <c r="B1011">
        <f t="shared" si="47"/>
        <v>0</v>
      </c>
      <c r="C1011" t="s">
        <v>381</v>
      </c>
      <c r="D1011" t="s">
        <v>1479</v>
      </c>
      <c r="E1011">
        <f t="shared" ca="1" si="48"/>
        <v>0</v>
      </c>
    </row>
    <row r="1012" spans="1:5">
      <c r="A1012" t="str">
        <f t="shared" si="46"/>
        <v>10</v>
      </c>
      <c r="B1012">
        <f t="shared" si="47"/>
        <v>0</v>
      </c>
      <c r="C1012" t="s">
        <v>381</v>
      </c>
      <c r="D1012" t="s">
        <v>1480</v>
      </c>
      <c r="E1012">
        <f t="shared" ca="1" si="48"/>
        <v>0</v>
      </c>
    </row>
    <row r="1013" spans="1:5">
      <c r="A1013" t="str">
        <f t="shared" si="46"/>
        <v>11</v>
      </c>
      <c r="B1013">
        <f t="shared" si="47"/>
        <v>0</v>
      </c>
      <c r="C1013" t="s">
        <v>381</v>
      </c>
      <c r="D1013" t="s">
        <v>1481</v>
      </c>
      <c r="E1013">
        <f t="shared" ca="1" si="48"/>
        <v>0</v>
      </c>
    </row>
    <row r="1014" spans="1:5">
      <c r="A1014" t="str">
        <f t="shared" si="46"/>
        <v>12</v>
      </c>
      <c r="B1014">
        <f t="shared" si="47"/>
        <v>0</v>
      </c>
      <c r="C1014" t="s">
        <v>381</v>
      </c>
      <c r="D1014" t="s">
        <v>1482</v>
      </c>
      <c r="E1014">
        <f t="shared" ca="1" si="48"/>
        <v>0</v>
      </c>
    </row>
    <row r="1015" spans="1:5">
      <c r="A1015" t="str">
        <f t="shared" si="46"/>
        <v>13</v>
      </c>
      <c r="B1015">
        <f t="shared" si="47"/>
        <v>0</v>
      </c>
      <c r="C1015" t="s">
        <v>381</v>
      </c>
      <c r="D1015" t="s">
        <v>1483</v>
      </c>
      <c r="E1015">
        <f t="shared" ca="1" si="48"/>
        <v>0</v>
      </c>
    </row>
    <row r="1016" spans="1:5">
      <c r="A1016" t="str">
        <f t="shared" si="46"/>
        <v>100</v>
      </c>
      <c r="B1016">
        <f t="shared" si="47"/>
        <v>0</v>
      </c>
      <c r="C1016" t="s">
        <v>381</v>
      </c>
      <c r="D1016" t="s">
        <v>1484</v>
      </c>
      <c r="E1016">
        <f t="shared" ca="1" si="48"/>
        <v>0</v>
      </c>
    </row>
    <row r="1017" spans="1:5">
      <c r="A1017" t="str">
        <f t="shared" si="46"/>
        <v>01</v>
      </c>
      <c r="B1017">
        <f t="shared" si="47"/>
        <v>0</v>
      </c>
      <c r="C1017" t="s">
        <v>382</v>
      </c>
      <c r="D1017" t="s">
        <v>1485</v>
      </c>
      <c r="E1017">
        <f t="shared" ca="1" si="48"/>
        <v>0</v>
      </c>
    </row>
    <row r="1018" spans="1:5">
      <c r="A1018" t="str">
        <f t="shared" si="46"/>
        <v>02</v>
      </c>
      <c r="B1018">
        <f t="shared" si="47"/>
        <v>0</v>
      </c>
      <c r="C1018" t="s">
        <v>382</v>
      </c>
      <c r="D1018" t="s">
        <v>1486</v>
      </c>
      <c r="E1018">
        <f t="shared" ca="1" si="48"/>
        <v>0</v>
      </c>
    </row>
    <row r="1019" spans="1:5">
      <c r="A1019" t="str">
        <f t="shared" si="46"/>
        <v>03</v>
      </c>
      <c r="B1019">
        <f t="shared" si="47"/>
        <v>0</v>
      </c>
      <c r="C1019" t="s">
        <v>382</v>
      </c>
      <c r="D1019" t="s">
        <v>1487</v>
      </c>
      <c r="E1019">
        <f t="shared" ca="1" si="48"/>
        <v>0</v>
      </c>
    </row>
    <row r="1020" spans="1:5">
      <c r="A1020" t="str">
        <f t="shared" si="46"/>
        <v>04</v>
      </c>
      <c r="B1020">
        <f t="shared" si="47"/>
        <v>0</v>
      </c>
      <c r="C1020" t="s">
        <v>382</v>
      </c>
      <c r="D1020" t="s">
        <v>1488</v>
      </c>
      <c r="E1020">
        <f t="shared" ca="1" si="48"/>
        <v>0</v>
      </c>
    </row>
    <row r="1021" spans="1:5">
      <c r="A1021" t="str">
        <f t="shared" si="46"/>
        <v>05</v>
      </c>
      <c r="B1021">
        <f t="shared" si="47"/>
        <v>0</v>
      </c>
      <c r="C1021" t="s">
        <v>382</v>
      </c>
      <c r="D1021" t="s">
        <v>1489</v>
      </c>
      <c r="E1021">
        <f t="shared" ca="1" si="48"/>
        <v>0</v>
      </c>
    </row>
    <row r="1022" spans="1:5">
      <c r="A1022" t="str">
        <f t="shared" si="46"/>
        <v>06</v>
      </c>
      <c r="B1022">
        <f t="shared" si="47"/>
        <v>0</v>
      </c>
      <c r="C1022" t="s">
        <v>382</v>
      </c>
      <c r="D1022" t="s">
        <v>1490</v>
      </c>
      <c r="E1022">
        <f t="shared" ca="1" si="48"/>
        <v>0</v>
      </c>
    </row>
    <row r="1023" spans="1:5">
      <c r="A1023" t="str">
        <f t="shared" si="46"/>
        <v>07</v>
      </c>
      <c r="B1023">
        <f t="shared" si="47"/>
        <v>0</v>
      </c>
      <c r="C1023" t="s">
        <v>382</v>
      </c>
      <c r="D1023" t="s">
        <v>1491</v>
      </c>
      <c r="E1023">
        <f t="shared" ca="1" si="48"/>
        <v>0</v>
      </c>
    </row>
    <row r="1024" spans="1:5">
      <c r="A1024" t="str">
        <f t="shared" si="46"/>
        <v>08</v>
      </c>
      <c r="B1024">
        <f t="shared" si="47"/>
        <v>0</v>
      </c>
      <c r="C1024" t="s">
        <v>382</v>
      </c>
      <c r="D1024" t="s">
        <v>1492</v>
      </c>
      <c r="E1024">
        <f t="shared" ca="1" si="48"/>
        <v>0</v>
      </c>
    </row>
    <row r="1025" spans="1:5">
      <c r="A1025" t="str">
        <f t="shared" si="46"/>
        <v>09</v>
      </c>
      <c r="B1025">
        <f t="shared" si="47"/>
        <v>0</v>
      </c>
      <c r="C1025" t="s">
        <v>382</v>
      </c>
      <c r="D1025" t="s">
        <v>1493</v>
      </c>
      <c r="E1025">
        <f t="shared" ca="1" si="48"/>
        <v>0</v>
      </c>
    </row>
    <row r="1026" spans="1:5">
      <c r="A1026" t="str">
        <f t="shared" si="46"/>
        <v>10</v>
      </c>
      <c r="B1026">
        <f t="shared" si="47"/>
        <v>0</v>
      </c>
      <c r="C1026" t="s">
        <v>382</v>
      </c>
      <c r="D1026" t="s">
        <v>1494</v>
      </c>
      <c r="E1026">
        <f t="shared" ca="1" si="48"/>
        <v>0</v>
      </c>
    </row>
    <row r="1027" spans="1:5">
      <c r="A1027" t="str">
        <f t="shared" si="46"/>
        <v>11</v>
      </c>
      <c r="B1027">
        <f t="shared" si="47"/>
        <v>0</v>
      </c>
      <c r="C1027" t="s">
        <v>382</v>
      </c>
      <c r="D1027" t="s">
        <v>1495</v>
      </c>
      <c r="E1027">
        <f t="shared" ca="1" si="48"/>
        <v>0</v>
      </c>
    </row>
    <row r="1028" spans="1:5">
      <c r="A1028" t="str">
        <f t="shared" si="46"/>
        <v>12</v>
      </c>
      <c r="B1028">
        <f t="shared" si="47"/>
        <v>0</v>
      </c>
      <c r="C1028" t="s">
        <v>382</v>
      </c>
      <c r="D1028" t="s">
        <v>1496</v>
      </c>
      <c r="E1028">
        <f t="shared" ca="1" si="48"/>
        <v>0</v>
      </c>
    </row>
    <row r="1029" spans="1:5">
      <c r="A1029" t="str">
        <f t="shared" si="46"/>
        <v>13</v>
      </c>
      <c r="B1029">
        <f t="shared" si="47"/>
        <v>0</v>
      </c>
      <c r="C1029" t="s">
        <v>382</v>
      </c>
      <c r="D1029" t="s">
        <v>1497</v>
      </c>
      <c r="E1029">
        <f t="shared" ca="1" si="48"/>
        <v>0</v>
      </c>
    </row>
    <row r="1030" spans="1:5">
      <c r="A1030" t="str">
        <f t="shared" si="46"/>
        <v>100</v>
      </c>
      <c r="B1030">
        <f t="shared" si="47"/>
        <v>0</v>
      </c>
      <c r="C1030" t="s">
        <v>382</v>
      </c>
      <c r="D1030" t="s">
        <v>1498</v>
      </c>
      <c r="E1030">
        <f t="shared" ca="1" si="48"/>
        <v>0</v>
      </c>
    </row>
    <row r="1031" spans="1:5">
      <c r="A1031" t="str">
        <f t="shared" si="46"/>
        <v>01</v>
      </c>
      <c r="B1031">
        <f t="shared" si="47"/>
        <v>0</v>
      </c>
      <c r="C1031" t="s">
        <v>383</v>
      </c>
      <c r="D1031" t="s">
        <v>1499</v>
      </c>
      <c r="E1031">
        <f t="shared" ca="1" si="48"/>
        <v>0</v>
      </c>
    </row>
    <row r="1032" spans="1:5">
      <c r="A1032" t="str">
        <f t="shared" si="46"/>
        <v>02</v>
      </c>
      <c r="B1032">
        <f t="shared" si="47"/>
        <v>0</v>
      </c>
      <c r="C1032" t="s">
        <v>383</v>
      </c>
      <c r="D1032" t="s">
        <v>1500</v>
      </c>
      <c r="E1032">
        <f t="shared" ca="1" si="48"/>
        <v>0</v>
      </c>
    </row>
    <row r="1033" spans="1:5">
      <c r="A1033" t="str">
        <f t="shared" ref="A1033:A1096" si="49">MID(D1033,LEN(C1033)+2,LEN(D1033)-LEN(C1033))</f>
        <v>03</v>
      </c>
      <c r="B1033">
        <f t="shared" ref="B1033:B1096" si="50">IF(IFERROR(FIND("PU",D1033,1),0)&lt;&gt;0,"PU",0)</f>
        <v>0</v>
      </c>
      <c r="C1033" t="s">
        <v>383</v>
      </c>
      <c r="D1033" t="s">
        <v>1501</v>
      </c>
      <c r="E1033">
        <f t="shared" ca="1" si="48"/>
        <v>0</v>
      </c>
    </row>
    <row r="1034" spans="1:5">
      <c r="A1034" t="str">
        <f t="shared" si="49"/>
        <v>04</v>
      </c>
      <c r="B1034">
        <f t="shared" si="50"/>
        <v>0</v>
      </c>
      <c r="C1034" t="s">
        <v>383</v>
      </c>
      <c r="D1034" t="s">
        <v>1502</v>
      </c>
      <c r="E1034">
        <f t="shared" ca="1" si="48"/>
        <v>0</v>
      </c>
    </row>
    <row r="1035" spans="1:5">
      <c r="A1035" t="str">
        <f t="shared" si="49"/>
        <v>05</v>
      </c>
      <c r="B1035">
        <f t="shared" si="50"/>
        <v>0</v>
      </c>
      <c r="C1035" t="s">
        <v>383</v>
      </c>
      <c r="D1035" t="s">
        <v>1503</v>
      </c>
      <c r="E1035">
        <f t="shared" ca="1" si="48"/>
        <v>0</v>
      </c>
    </row>
    <row r="1036" spans="1:5">
      <c r="A1036" t="str">
        <f t="shared" si="49"/>
        <v>06</v>
      </c>
      <c r="B1036">
        <f t="shared" si="50"/>
        <v>0</v>
      </c>
      <c r="C1036" t="s">
        <v>383</v>
      </c>
      <c r="D1036" t="s">
        <v>1504</v>
      </c>
      <c r="E1036">
        <f t="shared" ca="1" si="48"/>
        <v>0</v>
      </c>
    </row>
    <row r="1037" spans="1:5">
      <c r="A1037" t="str">
        <f t="shared" si="49"/>
        <v>07</v>
      </c>
      <c r="B1037">
        <f t="shared" si="50"/>
        <v>0</v>
      </c>
      <c r="C1037" t="s">
        <v>383</v>
      </c>
      <c r="D1037" t="s">
        <v>1505</v>
      </c>
      <c r="E1037">
        <f t="shared" ca="1" si="48"/>
        <v>0</v>
      </c>
    </row>
    <row r="1038" spans="1:5">
      <c r="A1038" t="str">
        <f t="shared" si="49"/>
        <v>08</v>
      </c>
      <c r="B1038">
        <f t="shared" si="50"/>
        <v>0</v>
      </c>
      <c r="C1038" t="s">
        <v>383</v>
      </c>
      <c r="D1038" t="s">
        <v>1506</v>
      </c>
      <c r="E1038">
        <f t="shared" ca="1" si="48"/>
        <v>0</v>
      </c>
    </row>
    <row r="1039" spans="1:5">
      <c r="A1039" t="str">
        <f t="shared" si="49"/>
        <v>09</v>
      </c>
      <c r="B1039">
        <f t="shared" si="50"/>
        <v>0</v>
      </c>
      <c r="C1039" t="s">
        <v>383</v>
      </c>
      <c r="D1039" t="s">
        <v>1507</v>
      </c>
      <c r="E1039">
        <f t="shared" ca="1" si="48"/>
        <v>0</v>
      </c>
    </row>
    <row r="1040" spans="1:5">
      <c r="A1040" t="str">
        <f t="shared" si="49"/>
        <v>10</v>
      </c>
      <c r="B1040">
        <f t="shared" si="50"/>
        <v>0</v>
      </c>
      <c r="C1040" t="s">
        <v>383</v>
      </c>
      <c r="D1040" t="s">
        <v>1508</v>
      </c>
      <c r="E1040">
        <f t="shared" ca="1" si="48"/>
        <v>0</v>
      </c>
    </row>
    <row r="1041" spans="1:5">
      <c r="A1041" t="str">
        <f t="shared" si="49"/>
        <v>11</v>
      </c>
      <c r="B1041">
        <f t="shared" si="50"/>
        <v>0</v>
      </c>
      <c r="C1041" t="s">
        <v>383</v>
      </c>
      <c r="D1041" t="s">
        <v>1509</v>
      </c>
      <c r="E1041">
        <f t="shared" ca="1" si="48"/>
        <v>0</v>
      </c>
    </row>
    <row r="1042" spans="1:5">
      <c r="A1042" t="str">
        <f t="shared" si="49"/>
        <v>12</v>
      </c>
      <c r="B1042">
        <f t="shared" si="50"/>
        <v>0</v>
      </c>
      <c r="C1042" t="s">
        <v>383</v>
      </c>
      <c r="D1042" t="s">
        <v>1510</v>
      </c>
      <c r="E1042">
        <f t="shared" ca="1" si="48"/>
        <v>0</v>
      </c>
    </row>
    <row r="1043" spans="1:5">
      <c r="A1043" t="str">
        <f t="shared" si="49"/>
        <v>13</v>
      </c>
      <c r="B1043">
        <f t="shared" si="50"/>
        <v>0</v>
      </c>
      <c r="C1043" t="s">
        <v>383</v>
      </c>
      <c r="D1043" t="s">
        <v>1511</v>
      </c>
      <c r="E1043">
        <f t="shared" ca="1" si="48"/>
        <v>0</v>
      </c>
    </row>
    <row r="1044" spans="1:5">
      <c r="A1044" t="str">
        <f t="shared" si="49"/>
        <v>100</v>
      </c>
      <c r="B1044">
        <f t="shared" si="50"/>
        <v>0</v>
      </c>
      <c r="C1044" t="s">
        <v>383</v>
      </c>
      <c r="D1044" t="s">
        <v>1512</v>
      </c>
      <c r="E1044">
        <f t="shared" ca="1" si="48"/>
        <v>0</v>
      </c>
    </row>
    <row r="1045" spans="1:5">
      <c r="A1045" t="str">
        <f t="shared" si="49"/>
        <v>01</v>
      </c>
      <c r="B1045">
        <f t="shared" si="50"/>
        <v>0</v>
      </c>
      <c r="C1045" t="s">
        <v>2354</v>
      </c>
      <c r="D1045" t="s">
        <v>1513</v>
      </c>
      <c r="E1045">
        <f t="shared" ca="1" si="48"/>
        <v>0</v>
      </c>
    </row>
    <row r="1046" spans="1:5">
      <c r="A1046" t="str">
        <f t="shared" si="49"/>
        <v>02</v>
      </c>
      <c r="B1046">
        <f t="shared" si="50"/>
        <v>0</v>
      </c>
      <c r="C1046" t="s">
        <v>2354</v>
      </c>
      <c r="D1046" t="s">
        <v>1514</v>
      </c>
      <c r="E1046">
        <f t="shared" ca="1" si="48"/>
        <v>0</v>
      </c>
    </row>
    <row r="1047" spans="1:5">
      <c r="A1047" t="str">
        <f t="shared" si="49"/>
        <v>03</v>
      </c>
      <c r="B1047">
        <f t="shared" si="50"/>
        <v>0</v>
      </c>
      <c r="C1047" t="s">
        <v>2354</v>
      </c>
      <c r="D1047" t="s">
        <v>1515</v>
      </c>
      <c r="E1047">
        <f t="shared" ca="1" si="48"/>
        <v>0</v>
      </c>
    </row>
    <row r="1048" spans="1:5">
      <c r="A1048" t="str">
        <f t="shared" si="49"/>
        <v>04</v>
      </c>
      <c r="B1048">
        <f t="shared" si="50"/>
        <v>0</v>
      </c>
      <c r="C1048" t="s">
        <v>2354</v>
      </c>
      <c r="D1048" t="s">
        <v>1516</v>
      </c>
      <c r="E1048">
        <f t="shared" ca="1" si="48"/>
        <v>0</v>
      </c>
    </row>
    <row r="1049" spans="1:5">
      <c r="A1049" t="str">
        <f t="shared" si="49"/>
        <v>05</v>
      </c>
      <c r="B1049">
        <f t="shared" si="50"/>
        <v>0</v>
      </c>
      <c r="C1049" t="s">
        <v>2354</v>
      </c>
      <c r="D1049" t="s">
        <v>1517</v>
      </c>
      <c r="E1049">
        <f t="shared" ca="1" si="48"/>
        <v>0</v>
      </c>
    </row>
    <row r="1050" spans="1:5">
      <c r="A1050" t="str">
        <f t="shared" si="49"/>
        <v>06</v>
      </c>
      <c r="B1050">
        <f t="shared" si="50"/>
        <v>0</v>
      </c>
      <c r="C1050" t="s">
        <v>2354</v>
      </c>
      <c r="D1050" t="s">
        <v>1518</v>
      </c>
      <c r="E1050">
        <f t="shared" ca="1" si="48"/>
        <v>0</v>
      </c>
    </row>
    <row r="1051" spans="1:5">
      <c r="A1051" t="str">
        <f t="shared" si="49"/>
        <v>07</v>
      </c>
      <c r="B1051">
        <f t="shared" si="50"/>
        <v>0</v>
      </c>
      <c r="C1051" t="s">
        <v>2354</v>
      </c>
      <c r="D1051" t="s">
        <v>1519</v>
      </c>
      <c r="E1051">
        <f t="shared" ca="1" si="48"/>
        <v>0</v>
      </c>
    </row>
    <row r="1052" spans="1:5">
      <c r="A1052" t="str">
        <f t="shared" si="49"/>
        <v>08</v>
      </c>
      <c r="B1052">
        <f t="shared" si="50"/>
        <v>0</v>
      </c>
      <c r="C1052" t="s">
        <v>2354</v>
      </c>
      <c r="D1052" t="s">
        <v>1520</v>
      </c>
      <c r="E1052">
        <f t="shared" ca="1" si="48"/>
        <v>0</v>
      </c>
    </row>
    <row r="1053" spans="1:5">
      <c r="A1053" t="str">
        <f t="shared" si="49"/>
        <v>09</v>
      </c>
      <c r="B1053">
        <f t="shared" si="50"/>
        <v>0</v>
      </c>
      <c r="C1053" t="s">
        <v>2354</v>
      </c>
      <c r="D1053" t="s">
        <v>1521</v>
      </c>
      <c r="E1053">
        <f t="shared" ca="1" si="48"/>
        <v>0</v>
      </c>
    </row>
    <row r="1054" spans="1:5">
      <c r="A1054" t="str">
        <f t="shared" si="49"/>
        <v>10</v>
      </c>
      <c r="B1054">
        <f t="shared" si="50"/>
        <v>0</v>
      </c>
      <c r="C1054" t="s">
        <v>2354</v>
      </c>
      <c r="D1054" t="s">
        <v>1522</v>
      </c>
      <c r="E1054">
        <f t="shared" ca="1" si="48"/>
        <v>0</v>
      </c>
    </row>
    <row r="1055" spans="1:5">
      <c r="A1055" t="str">
        <f t="shared" si="49"/>
        <v>11</v>
      </c>
      <c r="B1055">
        <f t="shared" si="50"/>
        <v>0</v>
      </c>
      <c r="C1055" t="s">
        <v>2354</v>
      </c>
      <c r="D1055" t="s">
        <v>1523</v>
      </c>
      <c r="E1055">
        <f t="shared" ca="1" si="48"/>
        <v>0</v>
      </c>
    </row>
    <row r="1056" spans="1:5">
      <c r="A1056" t="str">
        <f t="shared" si="49"/>
        <v>12</v>
      </c>
      <c r="B1056">
        <f t="shared" si="50"/>
        <v>0</v>
      </c>
      <c r="C1056" t="s">
        <v>2354</v>
      </c>
      <c r="D1056" t="s">
        <v>1524</v>
      </c>
      <c r="E1056">
        <f t="shared" ca="1" si="48"/>
        <v>0</v>
      </c>
    </row>
    <row r="1057" spans="1:5">
      <c r="A1057" t="str">
        <f t="shared" si="49"/>
        <v>13</v>
      </c>
      <c r="B1057">
        <f t="shared" si="50"/>
        <v>0</v>
      </c>
      <c r="C1057" t="s">
        <v>2354</v>
      </c>
      <c r="D1057" t="s">
        <v>1525</v>
      </c>
      <c r="E1057">
        <f t="shared" ca="1" si="48"/>
        <v>0</v>
      </c>
    </row>
    <row r="1058" spans="1:5">
      <c r="A1058" t="str">
        <f t="shared" si="49"/>
        <v>100</v>
      </c>
      <c r="B1058">
        <f t="shared" si="50"/>
        <v>0</v>
      </c>
      <c r="C1058" t="s">
        <v>2354</v>
      </c>
      <c r="D1058" t="s">
        <v>1526</v>
      </c>
      <c r="E1058">
        <f t="shared" ca="1" si="48"/>
        <v>0</v>
      </c>
    </row>
    <row r="1059" spans="1:5">
      <c r="A1059" t="str">
        <f t="shared" si="49"/>
        <v>01</v>
      </c>
      <c r="B1059">
        <f t="shared" si="50"/>
        <v>0</v>
      </c>
      <c r="C1059" t="s">
        <v>385</v>
      </c>
      <c r="D1059" t="s">
        <v>1527</v>
      </c>
      <c r="E1059">
        <f t="shared" ca="1" si="48"/>
        <v>0</v>
      </c>
    </row>
    <row r="1060" spans="1:5">
      <c r="A1060" t="str">
        <f t="shared" si="49"/>
        <v>02</v>
      </c>
      <c r="B1060">
        <f t="shared" si="50"/>
        <v>0</v>
      </c>
      <c r="C1060" t="s">
        <v>385</v>
      </c>
      <c r="D1060" t="s">
        <v>1528</v>
      </c>
      <c r="E1060">
        <f t="shared" ca="1" si="48"/>
        <v>0</v>
      </c>
    </row>
    <row r="1061" spans="1:5">
      <c r="A1061" t="str">
        <f t="shared" si="49"/>
        <v>03</v>
      </c>
      <c r="B1061">
        <f t="shared" si="50"/>
        <v>0</v>
      </c>
      <c r="C1061" t="s">
        <v>385</v>
      </c>
      <c r="D1061" t="s">
        <v>1529</v>
      </c>
      <c r="E1061">
        <f t="shared" ca="1" si="48"/>
        <v>0</v>
      </c>
    </row>
    <row r="1062" spans="1:5">
      <c r="A1062" t="str">
        <f t="shared" si="49"/>
        <v>04</v>
      </c>
      <c r="B1062">
        <f t="shared" si="50"/>
        <v>0</v>
      </c>
      <c r="C1062" t="s">
        <v>385</v>
      </c>
      <c r="D1062" t="s">
        <v>1530</v>
      </c>
      <c r="E1062">
        <f t="shared" ca="1" si="48"/>
        <v>0</v>
      </c>
    </row>
    <row r="1063" spans="1:5">
      <c r="A1063" t="str">
        <f t="shared" si="49"/>
        <v>05</v>
      </c>
      <c r="B1063">
        <f t="shared" si="50"/>
        <v>0</v>
      </c>
      <c r="C1063" t="s">
        <v>385</v>
      </c>
      <c r="D1063" t="s">
        <v>1531</v>
      </c>
      <c r="E1063">
        <f t="shared" ref="E1063:E1126" ca="1" si="51">IFERROR(IF(B1063=0,VLOOKUP(C1063,INDIRECT($G$4&amp;$H$4),MATCH($A1063,INDIRECT($G$4&amp;$I$4),0),0),VLOOKUP(C1063,INDIRECT($G$5&amp;$H$5),MATCH($A1063,INDIRECT($G$5&amp;$I$5),0),FALSE)),0)</f>
        <v>0</v>
      </c>
    </row>
    <row r="1064" spans="1:5">
      <c r="A1064" t="str">
        <f t="shared" si="49"/>
        <v>06</v>
      </c>
      <c r="B1064">
        <f t="shared" si="50"/>
        <v>0</v>
      </c>
      <c r="C1064" t="s">
        <v>385</v>
      </c>
      <c r="D1064" t="s">
        <v>1532</v>
      </c>
      <c r="E1064">
        <f t="shared" ca="1" si="51"/>
        <v>0</v>
      </c>
    </row>
    <row r="1065" spans="1:5">
      <c r="A1065" t="str">
        <f t="shared" si="49"/>
        <v>07</v>
      </c>
      <c r="B1065">
        <f t="shared" si="50"/>
        <v>0</v>
      </c>
      <c r="C1065" t="s">
        <v>385</v>
      </c>
      <c r="D1065" t="s">
        <v>1533</v>
      </c>
      <c r="E1065">
        <f t="shared" ca="1" si="51"/>
        <v>0</v>
      </c>
    </row>
    <row r="1066" spans="1:5">
      <c r="A1066" t="str">
        <f t="shared" si="49"/>
        <v>08</v>
      </c>
      <c r="B1066">
        <f t="shared" si="50"/>
        <v>0</v>
      </c>
      <c r="C1066" t="s">
        <v>385</v>
      </c>
      <c r="D1066" t="s">
        <v>1534</v>
      </c>
      <c r="E1066">
        <f t="shared" ca="1" si="51"/>
        <v>0</v>
      </c>
    </row>
    <row r="1067" spans="1:5">
      <c r="A1067" t="str">
        <f t="shared" si="49"/>
        <v>09</v>
      </c>
      <c r="B1067">
        <f t="shared" si="50"/>
        <v>0</v>
      </c>
      <c r="C1067" t="s">
        <v>385</v>
      </c>
      <c r="D1067" t="s">
        <v>1535</v>
      </c>
      <c r="E1067">
        <f t="shared" ca="1" si="51"/>
        <v>0</v>
      </c>
    </row>
    <row r="1068" spans="1:5">
      <c r="A1068" t="str">
        <f t="shared" si="49"/>
        <v>10</v>
      </c>
      <c r="B1068">
        <f t="shared" si="50"/>
        <v>0</v>
      </c>
      <c r="C1068" t="s">
        <v>385</v>
      </c>
      <c r="D1068" t="s">
        <v>1536</v>
      </c>
      <c r="E1068">
        <f t="shared" ca="1" si="51"/>
        <v>0</v>
      </c>
    </row>
    <row r="1069" spans="1:5">
      <c r="A1069" t="str">
        <f t="shared" si="49"/>
        <v>11</v>
      </c>
      <c r="B1069">
        <f t="shared" si="50"/>
        <v>0</v>
      </c>
      <c r="C1069" t="s">
        <v>385</v>
      </c>
      <c r="D1069" t="s">
        <v>1537</v>
      </c>
      <c r="E1069">
        <f t="shared" ca="1" si="51"/>
        <v>0</v>
      </c>
    </row>
    <row r="1070" spans="1:5">
      <c r="A1070" t="str">
        <f t="shared" si="49"/>
        <v>12</v>
      </c>
      <c r="B1070">
        <f t="shared" si="50"/>
        <v>0</v>
      </c>
      <c r="C1070" t="s">
        <v>385</v>
      </c>
      <c r="D1070" t="s">
        <v>1538</v>
      </c>
      <c r="E1070">
        <f t="shared" ca="1" si="51"/>
        <v>0</v>
      </c>
    </row>
    <row r="1071" spans="1:5">
      <c r="A1071" t="str">
        <f t="shared" si="49"/>
        <v>13</v>
      </c>
      <c r="B1071">
        <f t="shared" si="50"/>
        <v>0</v>
      </c>
      <c r="C1071" t="s">
        <v>385</v>
      </c>
      <c r="D1071" t="s">
        <v>1539</v>
      </c>
      <c r="E1071">
        <f t="shared" ca="1" si="51"/>
        <v>0</v>
      </c>
    </row>
    <row r="1072" spans="1:5">
      <c r="A1072" t="str">
        <f t="shared" si="49"/>
        <v>100</v>
      </c>
      <c r="B1072">
        <f t="shared" si="50"/>
        <v>0</v>
      </c>
      <c r="C1072" t="s">
        <v>385</v>
      </c>
      <c r="D1072" t="s">
        <v>1540</v>
      </c>
      <c r="E1072">
        <f t="shared" ca="1" si="51"/>
        <v>0</v>
      </c>
    </row>
    <row r="1073" spans="1:5">
      <c r="A1073" t="str">
        <f t="shared" si="49"/>
        <v>01</v>
      </c>
      <c r="B1073">
        <f t="shared" si="50"/>
        <v>0</v>
      </c>
      <c r="C1073" t="s">
        <v>386</v>
      </c>
      <c r="D1073" t="s">
        <v>1541</v>
      </c>
      <c r="E1073">
        <f t="shared" ca="1" si="51"/>
        <v>0</v>
      </c>
    </row>
    <row r="1074" spans="1:5">
      <c r="A1074" t="str">
        <f t="shared" si="49"/>
        <v>02</v>
      </c>
      <c r="B1074">
        <f t="shared" si="50"/>
        <v>0</v>
      </c>
      <c r="C1074" t="s">
        <v>386</v>
      </c>
      <c r="D1074" t="s">
        <v>1542</v>
      </c>
      <c r="E1074">
        <f t="shared" ca="1" si="51"/>
        <v>0</v>
      </c>
    </row>
    <row r="1075" spans="1:5">
      <c r="A1075" t="str">
        <f t="shared" si="49"/>
        <v>03</v>
      </c>
      <c r="B1075">
        <f t="shared" si="50"/>
        <v>0</v>
      </c>
      <c r="C1075" t="s">
        <v>386</v>
      </c>
      <c r="D1075" t="s">
        <v>1543</v>
      </c>
      <c r="E1075">
        <f t="shared" ca="1" si="51"/>
        <v>0</v>
      </c>
    </row>
    <row r="1076" spans="1:5">
      <c r="A1076" t="str">
        <f t="shared" si="49"/>
        <v>04</v>
      </c>
      <c r="B1076">
        <f t="shared" si="50"/>
        <v>0</v>
      </c>
      <c r="C1076" t="s">
        <v>386</v>
      </c>
      <c r="D1076" t="s">
        <v>1544</v>
      </c>
      <c r="E1076">
        <f t="shared" ca="1" si="51"/>
        <v>0</v>
      </c>
    </row>
    <row r="1077" spans="1:5">
      <c r="A1077" t="str">
        <f t="shared" si="49"/>
        <v>05</v>
      </c>
      <c r="B1077">
        <f t="shared" si="50"/>
        <v>0</v>
      </c>
      <c r="C1077" t="s">
        <v>386</v>
      </c>
      <c r="D1077" t="s">
        <v>1545</v>
      </c>
      <c r="E1077">
        <f t="shared" ca="1" si="51"/>
        <v>0</v>
      </c>
    </row>
    <row r="1078" spans="1:5">
      <c r="A1078" t="str">
        <f t="shared" si="49"/>
        <v>06</v>
      </c>
      <c r="B1078">
        <f t="shared" si="50"/>
        <v>0</v>
      </c>
      <c r="C1078" t="s">
        <v>386</v>
      </c>
      <c r="D1078" t="s">
        <v>1546</v>
      </c>
      <c r="E1078">
        <f t="shared" ca="1" si="51"/>
        <v>0</v>
      </c>
    </row>
    <row r="1079" spans="1:5">
      <c r="A1079" t="str">
        <f t="shared" si="49"/>
        <v>07</v>
      </c>
      <c r="B1079">
        <f t="shared" si="50"/>
        <v>0</v>
      </c>
      <c r="C1079" t="s">
        <v>386</v>
      </c>
      <c r="D1079" t="s">
        <v>1547</v>
      </c>
      <c r="E1079">
        <f t="shared" ca="1" si="51"/>
        <v>0</v>
      </c>
    </row>
    <row r="1080" spans="1:5">
      <c r="A1080" t="str">
        <f t="shared" si="49"/>
        <v>08</v>
      </c>
      <c r="B1080">
        <f t="shared" si="50"/>
        <v>0</v>
      </c>
      <c r="C1080" t="s">
        <v>386</v>
      </c>
      <c r="D1080" t="s">
        <v>1548</v>
      </c>
      <c r="E1080">
        <f t="shared" ca="1" si="51"/>
        <v>0</v>
      </c>
    </row>
    <row r="1081" spans="1:5">
      <c r="A1081" t="str">
        <f t="shared" si="49"/>
        <v>09</v>
      </c>
      <c r="B1081">
        <f t="shared" si="50"/>
        <v>0</v>
      </c>
      <c r="C1081" t="s">
        <v>386</v>
      </c>
      <c r="D1081" t="s">
        <v>1549</v>
      </c>
      <c r="E1081">
        <f t="shared" ca="1" si="51"/>
        <v>0</v>
      </c>
    </row>
    <row r="1082" spans="1:5">
      <c r="A1082" t="str">
        <f t="shared" si="49"/>
        <v>10</v>
      </c>
      <c r="B1082">
        <f t="shared" si="50"/>
        <v>0</v>
      </c>
      <c r="C1082" t="s">
        <v>386</v>
      </c>
      <c r="D1082" t="s">
        <v>1550</v>
      </c>
      <c r="E1082">
        <f t="shared" ca="1" si="51"/>
        <v>0</v>
      </c>
    </row>
    <row r="1083" spans="1:5">
      <c r="A1083" t="str">
        <f t="shared" si="49"/>
        <v>11</v>
      </c>
      <c r="B1083">
        <f t="shared" si="50"/>
        <v>0</v>
      </c>
      <c r="C1083" t="s">
        <v>386</v>
      </c>
      <c r="D1083" t="s">
        <v>1551</v>
      </c>
      <c r="E1083">
        <f t="shared" ca="1" si="51"/>
        <v>0</v>
      </c>
    </row>
    <row r="1084" spans="1:5">
      <c r="A1084" t="str">
        <f t="shared" si="49"/>
        <v>12</v>
      </c>
      <c r="B1084">
        <f t="shared" si="50"/>
        <v>0</v>
      </c>
      <c r="C1084" t="s">
        <v>386</v>
      </c>
      <c r="D1084" t="s">
        <v>1552</v>
      </c>
      <c r="E1084">
        <f t="shared" ca="1" si="51"/>
        <v>0</v>
      </c>
    </row>
    <row r="1085" spans="1:5">
      <c r="A1085" t="str">
        <f t="shared" si="49"/>
        <v>13</v>
      </c>
      <c r="B1085">
        <f t="shared" si="50"/>
        <v>0</v>
      </c>
      <c r="C1085" t="s">
        <v>386</v>
      </c>
      <c r="D1085" t="s">
        <v>1553</v>
      </c>
      <c r="E1085">
        <f t="shared" ca="1" si="51"/>
        <v>0</v>
      </c>
    </row>
    <row r="1086" spans="1:5">
      <c r="A1086" t="str">
        <f t="shared" si="49"/>
        <v>100</v>
      </c>
      <c r="B1086">
        <f t="shared" si="50"/>
        <v>0</v>
      </c>
      <c r="C1086" t="s">
        <v>386</v>
      </c>
      <c r="D1086" t="s">
        <v>1554</v>
      </c>
      <c r="E1086">
        <f t="shared" ca="1" si="51"/>
        <v>0</v>
      </c>
    </row>
    <row r="1087" spans="1:5">
      <c r="A1087" t="str">
        <f t="shared" si="49"/>
        <v>01</v>
      </c>
      <c r="B1087">
        <f t="shared" si="50"/>
        <v>0</v>
      </c>
      <c r="C1087" t="s">
        <v>387</v>
      </c>
      <c r="D1087" t="s">
        <v>1555</v>
      </c>
      <c r="E1087">
        <f t="shared" ca="1" si="51"/>
        <v>0</v>
      </c>
    </row>
    <row r="1088" spans="1:5">
      <c r="A1088" t="str">
        <f t="shared" si="49"/>
        <v>02</v>
      </c>
      <c r="B1088">
        <f t="shared" si="50"/>
        <v>0</v>
      </c>
      <c r="C1088" t="s">
        <v>387</v>
      </c>
      <c r="D1088" t="s">
        <v>1556</v>
      </c>
      <c r="E1088">
        <f t="shared" ca="1" si="51"/>
        <v>0</v>
      </c>
    </row>
    <row r="1089" spans="1:5">
      <c r="A1089" t="str">
        <f t="shared" si="49"/>
        <v>03</v>
      </c>
      <c r="B1089">
        <f t="shared" si="50"/>
        <v>0</v>
      </c>
      <c r="C1089" t="s">
        <v>387</v>
      </c>
      <c r="D1089" t="s">
        <v>1557</v>
      </c>
      <c r="E1089">
        <f t="shared" ca="1" si="51"/>
        <v>0</v>
      </c>
    </row>
    <row r="1090" spans="1:5">
      <c r="A1090" t="str">
        <f t="shared" si="49"/>
        <v>04</v>
      </c>
      <c r="B1090">
        <f t="shared" si="50"/>
        <v>0</v>
      </c>
      <c r="C1090" t="s">
        <v>387</v>
      </c>
      <c r="D1090" t="s">
        <v>1558</v>
      </c>
      <c r="E1090">
        <f t="shared" ca="1" si="51"/>
        <v>0</v>
      </c>
    </row>
    <row r="1091" spans="1:5">
      <c r="A1091" t="str">
        <f t="shared" si="49"/>
        <v>05</v>
      </c>
      <c r="B1091">
        <f t="shared" si="50"/>
        <v>0</v>
      </c>
      <c r="C1091" t="s">
        <v>387</v>
      </c>
      <c r="D1091" t="s">
        <v>1559</v>
      </c>
      <c r="E1091">
        <f t="shared" ca="1" si="51"/>
        <v>0</v>
      </c>
    </row>
    <row r="1092" spans="1:5">
      <c r="A1092" t="str">
        <f t="shared" si="49"/>
        <v>06</v>
      </c>
      <c r="B1092">
        <f t="shared" si="50"/>
        <v>0</v>
      </c>
      <c r="C1092" t="s">
        <v>387</v>
      </c>
      <c r="D1092" t="s">
        <v>1560</v>
      </c>
      <c r="E1092">
        <f t="shared" ca="1" si="51"/>
        <v>0</v>
      </c>
    </row>
    <row r="1093" spans="1:5">
      <c r="A1093" t="str">
        <f t="shared" si="49"/>
        <v>07</v>
      </c>
      <c r="B1093">
        <f t="shared" si="50"/>
        <v>0</v>
      </c>
      <c r="C1093" t="s">
        <v>387</v>
      </c>
      <c r="D1093" t="s">
        <v>1561</v>
      </c>
      <c r="E1093">
        <f t="shared" ca="1" si="51"/>
        <v>0</v>
      </c>
    </row>
    <row r="1094" spans="1:5">
      <c r="A1094" t="str">
        <f t="shared" si="49"/>
        <v>08</v>
      </c>
      <c r="B1094">
        <f t="shared" si="50"/>
        <v>0</v>
      </c>
      <c r="C1094" t="s">
        <v>387</v>
      </c>
      <c r="D1094" t="s">
        <v>1562</v>
      </c>
      <c r="E1094">
        <f t="shared" ca="1" si="51"/>
        <v>0</v>
      </c>
    </row>
    <row r="1095" spans="1:5">
      <c r="A1095" t="str">
        <f t="shared" si="49"/>
        <v>09</v>
      </c>
      <c r="B1095">
        <f t="shared" si="50"/>
        <v>0</v>
      </c>
      <c r="C1095" t="s">
        <v>387</v>
      </c>
      <c r="D1095" t="s">
        <v>1563</v>
      </c>
      <c r="E1095">
        <f t="shared" ca="1" si="51"/>
        <v>0</v>
      </c>
    </row>
    <row r="1096" spans="1:5">
      <c r="A1096" t="str">
        <f t="shared" si="49"/>
        <v>10</v>
      </c>
      <c r="B1096">
        <f t="shared" si="50"/>
        <v>0</v>
      </c>
      <c r="C1096" t="s">
        <v>387</v>
      </c>
      <c r="D1096" t="s">
        <v>1564</v>
      </c>
      <c r="E1096">
        <f t="shared" ca="1" si="51"/>
        <v>0</v>
      </c>
    </row>
    <row r="1097" spans="1:5">
      <c r="A1097" t="str">
        <f t="shared" ref="A1097:A1160" si="52">MID(D1097,LEN(C1097)+2,LEN(D1097)-LEN(C1097))</f>
        <v>11</v>
      </c>
      <c r="B1097">
        <f t="shared" ref="B1097:B1160" si="53">IF(IFERROR(FIND("PU",D1097,1),0)&lt;&gt;0,"PU",0)</f>
        <v>0</v>
      </c>
      <c r="C1097" t="s">
        <v>387</v>
      </c>
      <c r="D1097" t="s">
        <v>1565</v>
      </c>
      <c r="E1097">
        <f t="shared" ca="1" si="51"/>
        <v>0</v>
      </c>
    </row>
    <row r="1098" spans="1:5">
      <c r="A1098" t="str">
        <f t="shared" si="52"/>
        <v>12</v>
      </c>
      <c r="B1098">
        <f t="shared" si="53"/>
        <v>0</v>
      </c>
      <c r="C1098" t="s">
        <v>387</v>
      </c>
      <c r="D1098" t="s">
        <v>1566</v>
      </c>
      <c r="E1098">
        <f t="shared" ca="1" si="51"/>
        <v>0</v>
      </c>
    </row>
    <row r="1099" spans="1:5">
      <c r="A1099" t="str">
        <f t="shared" si="52"/>
        <v>13</v>
      </c>
      <c r="B1099">
        <f t="shared" si="53"/>
        <v>0</v>
      </c>
      <c r="C1099" t="s">
        <v>387</v>
      </c>
      <c r="D1099" t="s">
        <v>1567</v>
      </c>
      <c r="E1099">
        <f t="shared" ca="1" si="51"/>
        <v>0</v>
      </c>
    </row>
    <row r="1100" spans="1:5">
      <c r="A1100" t="str">
        <f t="shared" si="52"/>
        <v>100</v>
      </c>
      <c r="B1100">
        <f t="shared" si="53"/>
        <v>0</v>
      </c>
      <c r="C1100" t="s">
        <v>387</v>
      </c>
      <c r="D1100" t="s">
        <v>1568</v>
      </c>
      <c r="E1100">
        <f t="shared" ca="1" si="51"/>
        <v>0</v>
      </c>
    </row>
    <row r="1101" spans="1:5">
      <c r="A1101" t="str">
        <f t="shared" si="52"/>
        <v>01</v>
      </c>
      <c r="B1101">
        <f t="shared" si="53"/>
        <v>0</v>
      </c>
      <c r="C1101" t="s">
        <v>388</v>
      </c>
      <c r="D1101" t="s">
        <v>1569</v>
      </c>
      <c r="E1101">
        <f t="shared" ca="1" si="51"/>
        <v>0</v>
      </c>
    </row>
    <row r="1102" spans="1:5">
      <c r="A1102" t="str">
        <f t="shared" si="52"/>
        <v>02</v>
      </c>
      <c r="B1102">
        <f t="shared" si="53"/>
        <v>0</v>
      </c>
      <c r="C1102" t="s">
        <v>388</v>
      </c>
      <c r="D1102" t="s">
        <v>1570</v>
      </c>
      <c r="E1102">
        <f t="shared" ca="1" si="51"/>
        <v>0</v>
      </c>
    </row>
    <row r="1103" spans="1:5">
      <c r="A1103" t="str">
        <f t="shared" si="52"/>
        <v>03</v>
      </c>
      <c r="B1103">
        <f t="shared" si="53"/>
        <v>0</v>
      </c>
      <c r="C1103" t="s">
        <v>388</v>
      </c>
      <c r="D1103" t="s">
        <v>1571</v>
      </c>
      <c r="E1103">
        <f t="shared" ca="1" si="51"/>
        <v>0</v>
      </c>
    </row>
    <row r="1104" spans="1:5">
      <c r="A1104" t="str">
        <f t="shared" si="52"/>
        <v>04</v>
      </c>
      <c r="B1104">
        <f t="shared" si="53"/>
        <v>0</v>
      </c>
      <c r="C1104" t="s">
        <v>388</v>
      </c>
      <c r="D1104" t="s">
        <v>1572</v>
      </c>
      <c r="E1104">
        <f t="shared" ca="1" si="51"/>
        <v>0</v>
      </c>
    </row>
    <row r="1105" spans="1:5">
      <c r="A1105" t="str">
        <f t="shared" si="52"/>
        <v>05</v>
      </c>
      <c r="B1105">
        <f t="shared" si="53"/>
        <v>0</v>
      </c>
      <c r="C1105" t="s">
        <v>388</v>
      </c>
      <c r="D1105" t="s">
        <v>1573</v>
      </c>
      <c r="E1105">
        <f t="shared" ca="1" si="51"/>
        <v>0</v>
      </c>
    </row>
    <row r="1106" spans="1:5">
      <c r="A1106" t="str">
        <f t="shared" si="52"/>
        <v>06</v>
      </c>
      <c r="B1106">
        <f t="shared" si="53"/>
        <v>0</v>
      </c>
      <c r="C1106" t="s">
        <v>388</v>
      </c>
      <c r="D1106" t="s">
        <v>1574</v>
      </c>
      <c r="E1106">
        <f t="shared" ca="1" si="51"/>
        <v>0</v>
      </c>
    </row>
    <row r="1107" spans="1:5">
      <c r="A1107" t="str">
        <f t="shared" si="52"/>
        <v>07</v>
      </c>
      <c r="B1107">
        <f t="shared" si="53"/>
        <v>0</v>
      </c>
      <c r="C1107" t="s">
        <v>388</v>
      </c>
      <c r="D1107" t="s">
        <v>1575</v>
      </c>
      <c r="E1107">
        <f t="shared" ca="1" si="51"/>
        <v>0</v>
      </c>
    </row>
    <row r="1108" spans="1:5">
      <c r="A1108" t="str">
        <f t="shared" si="52"/>
        <v>08</v>
      </c>
      <c r="B1108">
        <f t="shared" si="53"/>
        <v>0</v>
      </c>
      <c r="C1108" t="s">
        <v>388</v>
      </c>
      <c r="D1108" t="s">
        <v>1576</v>
      </c>
      <c r="E1108">
        <f t="shared" ca="1" si="51"/>
        <v>0</v>
      </c>
    </row>
    <row r="1109" spans="1:5">
      <c r="A1109" t="str">
        <f t="shared" si="52"/>
        <v>09</v>
      </c>
      <c r="B1109">
        <f t="shared" si="53"/>
        <v>0</v>
      </c>
      <c r="C1109" t="s">
        <v>388</v>
      </c>
      <c r="D1109" t="s">
        <v>1577</v>
      </c>
      <c r="E1109">
        <f t="shared" ca="1" si="51"/>
        <v>0</v>
      </c>
    </row>
    <row r="1110" spans="1:5">
      <c r="A1110" t="str">
        <f t="shared" si="52"/>
        <v>10</v>
      </c>
      <c r="B1110">
        <f t="shared" si="53"/>
        <v>0</v>
      </c>
      <c r="C1110" t="s">
        <v>388</v>
      </c>
      <c r="D1110" t="s">
        <v>1578</v>
      </c>
      <c r="E1110">
        <f t="shared" ca="1" si="51"/>
        <v>0</v>
      </c>
    </row>
    <row r="1111" spans="1:5">
      <c r="A1111" t="str">
        <f t="shared" si="52"/>
        <v>11</v>
      </c>
      <c r="B1111">
        <f t="shared" si="53"/>
        <v>0</v>
      </c>
      <c r="C1111" t="s">
        <v>388</v>
      </c>
      <c r="D1111" t="s">
        <v>1579</v>
      </c>
      <c r="E1111">
        <f t="shared" ca="1" si="51"/>
        <v>0</v>
      </c>
    </row>
    <row r="1112" spans="1:5">
      <c r="A1112" t="str">
        <f t="shared" si="52"/>
        <v>12</v>
      </c>
      <c r="B1112">
        <f t="shared" si="53"/>
        <v>0</v>
      </c>
      <c r="C1112" t="s">
        <v>388</v>
      </c>
      <c r="D1112" t="s">
        <v>1580</v>
      </c>
      <c r="E1112">
        <f t="shared" ca="1" si="51"/>
        <v>0</v>
      </c>
    </row>
    <row r="1113" spans="1:5">
      <c r="A1113" t="str">
        <f t="shared" si="52"/>
        <v>13</v>
      </c>
      <c r="B1113">
        <f t="shared" si="53"/>
        <v>0</v>
      </c>
      <c r="C1113" t="s">
        <v>388</v>
      </c>
      <c r="D1113" t="s">
        <v>1581</v>
      </c>
      <c r="E1113">
        <f t="shared" ca="1" si="51"/>
        <v>0</v>
      </c>
    </row>
    <row r="1114" spans="1:5">
      <c r="A1114" t="str">
        <f t="shared" si="52"/>
        <v>100</v>
      </c>
      <c r="B1114">
        <f t="shared" si="53"/>
        <v>0</v>
      </c>
      <c r="C1114" t="s">
        <v>388</v>
      </c>
      <c r="D1114" t="s">
        <v>1582</v>
      </c>
      <c r="E1114">
        <f t="shared" ca="1" si="51"/>
        <v>0</v>
      </c>
    </row>
    <row r="1115" spans="1:5">
      <c r="A1115" t="str">
        <f t="shared" si="52"/>
        <v>01</v>
      </c>
      <c r="B1115">
        <f t="shared" si="53"/>
        <v>0</v>
      </c>
      <c r="C1115" t="s">
        <v>389</v>
      </c>
      <c r="D1115" t="s">
        <v>1583</v>
      </c>
      <c r="E1115">
        <f t="shared" ca="1" si="51"/>
        <v>0</v>
      </c>
    </row>
    <row r="1116" spans="1:5">
      <c r="A1116" t="str">
        <f t="shared" si="52"/>
        <v>02</v>
      </c>
      <c r="B1116">
        <f t="shared" si="53"/>
        <v>0</v>
      </c>
      <c r="C1116" t="s">
        <v>389</v>
      </c>
      <c r="D1116" t="s">
        <v>1584</v>
      </c>
      <c r="E1116">
        <f t="shared" ca="1" si="51"/>
        <v>0</v>
      </c>
    </row>
    <row r="1117" spans="1:5">
      <c r="A1117" t="str">
        <f t="shared" si="52"/>
        <v>03</v>
      </c>
      <c r="B1117">
        <f t="shared" si="53"/>
        <v>0</v>
      </c>
      <c r="C1117" t="s">
        <v>389</v>
      </c>
      <c r="D1117" t="s">
        <v>1585</v>
      </c>
      <c r="E1117">
        <f t="shared" ca="1" si="51"/>
        <v>0</v>
      </c>
    </row>
    <row r="1118" spans="1:5">
      <c r="A1118" t="str">
        <f t="shared" si="52"/>
        <v>04</v>
      </c>
      <c r="B1118">
        <f t="shared" si="53"/>
        <v>0</v>
      </c>
      <c r="C1118" t="s">
        <v>389</v>
      </c>
      <c r="D1118" t="s">
        <v>1586</v>
      </c>
      <c r="E1118">
        <f t="shared" ca="1" si="51"/>
        <v>0</v>
      </c>
    </row>
    <row r="1119" spans="1:5">
      <c r="A1119" t="str">
        <f t="shared" si="52"/>
        <v>05</v>
      </c>
      <c r="B1119">
        <f t="shared" si="53"/>
        <v>0</v>
      </c>
      <c r="C1119" t="s">
        <v>389</v>
      </c>
      <c r="D1119" t="s">
        <v>1587</v>
      </c>
      <c r="E1119">
        <f t="shared" ca="1" si="51"/>
        <v>0</v>
      </c>
    </row>
    <row r="1120" spans="1:5">
      <c r="A1120" t="str">
        <f t="shared" si="52"/>
        <v>06</v>
      </c>
      <c r="B1120">
        <f t="shared" si="53"/>
        <v>0</v>
      </c>
      <c r="C1120" t="s">
        <v>389</v>
      </c>
      <c r="D1120" t="s">
        <v>1588</v>
      </c>
      <c r="E1120">
        <f t="shared" ca="1" si="51"/>
        <v>0</v>
      </c>
    </row>
    <row r="1121" spans="1:5">
      <c r="A1121" t="str">
        <f t="shared" si="52"/>
        <v>07</v>
      </c>
      <c r="B1121">
        <f t="shared" si="53"/>
        <v>0</v>
      </c>
      <c r="C1121" t="s">
        <v>389</v>
      </c>
      <c r="D1121" t="s">
        <v>1589</v>
      </c>
      <c r="E1121">
        <f t="shared" ca="1" si="51"/>
        <v>0</v>
      </c>
    </row>
    <row r="1122" spans="1:5">
      <c r="A1122" t="str">
        <f t="shared" si="52"/>
        <v>08</v>
      </c>
      <c r="B1122">
        <f t="shared" si="53"/>
        <v>0</v>
      </c>
      <c r="C1122" t="s">
        <v>389</v>
      </c>
      <c r="D1122" t="s">
        <v>1590</v>
      </c>
      <c r="E1122">
        <f t="shared" ca="1" si="51"/>
        <v>0</v>
      </c>
    </row>
    <row r="1123" spans="1:5">
      <c r="A1123" t="str">
        <f t="shared" si="52"/>
        <v>09</v>
      </c>
      <c r="B1123">
        <f t="shared" si="53"/>
        <v>0</v>
      </c>
      <c r="C1123" t="s">
        <v>389</v>
      </c>
      <c r="D1123" t="s">
        <v>1591</v>
      </c>
      <c r="E1123">
        <f t="shared" ca="1" si="51"/>
        <v>0</v>
      </c>
    </row>
    <row r="1124" spans="1:5">
      <c r="A1124" t="str">
        <f t="shared" si="52"/>
        <v>10</v>
      </c>
      <c r="B1124">
        <f t="shared" si="53"/>
        <v>0</v>
      </c>
      <c r="C1124" t="s">
        <v>389</v>
      </c>
      <c r="D1124" t="s">
        <v>1592</v>
      </c>
      <c r="E1124">
        <f t="shared" ca="1" si="51"/>
        <v>0</v>
      </c>
    </row>
    <row r="1125" spans="1:5">
      <c r="A1125" t="str">
        <f t="shared" si="52"/>
        <v>11</v>
      </c>
      <c r="B1125">
        <f t="shared" si="53"/>
        <v>0</v>
      </c>
      <c r="C1125" t="s">
        <v>389</v>
      </c>
      <c r="D1125" t="s">
        <v>1593</v>
      </c>
      <c r="E1125">
        <f t="shared" ca="1" si="51"/>
        <v>0</v>
      </c>
    </row>
    <row r="1126" spans="1:5">
      <c r="A1126" t="str">
        <f t="shared" si="52"/>
        <v>12</v>
      </c>
      <c r="B1126">
        <f t="shared" si="53"/>
        <v>0</v>
      </c>
      <c r="C1126" t="s">
        <v>389</v>
      </c>
      <c r="D1126" t="s">
        <v>1594</v>
      </c>
      <c r="E1126">
        <f t="shared" ca="1" si="51"/>
        <v>0</v>
      </c>
    </row>
    <row r="1127" spans="1:5">
      <c r="A1127" t="str">
        <f t="shared" si="52"/>
        <v>13</v>
      </c>
      <c r="B1127">
        <f t="shared" si="53"/>
        <v>0</v>
      </c>
      <c r="C1127" t="s">
        <v>389</v>
      </c>
      <c r="D1127" t="s">
        <v>1595</v>
      </c>
      <c r="E1127">
        <f t="shared" ref="E1127:E1190" ca="1" si="54">IFERROR(IF(B1127=0,VLOOKUP(C1127,INDIRECT($G$4&amp;$H$4),MATCH($A1127,INDIRECT($G$4&amp;$I$4),0),0),VLOOKUP(C1127,INDIRECT($G$5&amp;$H$5),MATCH($A1127,INDIRECT($G$5&amp;$I$5),0),FALSE)),0)</f>
        <v>0</v>
      </c>
    </row>
    <row r="1128" spans="1:5">
      <c r="A1128" t="str">
        <f t="shared" si="52"/>
        <v>100</v>
      </c>
      <c r="B1128">
        <f t="shared" si="53"/>
        <v>0</v>
      </c>
      <c r="C1128" t="s">
        <v>389</v>
      </c>
      <c r="D1128" t="s">
        <v>1596</v>
      </c>
      <c r="E1128">
        <f t="shared" ca="1" si="54"/>
        <v>0</v>
      </c>
    </row>
    <row r="1129" spans="1:5">
      <c r="A1129" t="str">
        <f t="shared" si="52"/>
        <v>01</v>
      </c>
      <c r="B1129">
        <f t="shared" si="53"/>
        <v>0</v>
      </c>
      <c r="C1129" t="s">
        <v>390</v>
      </c>
      <c r="D1129" t="s">
        <v>1597</v>
      </c>
      <c r="E1129">
        <f t="shared" ca="1" si="54"/>
        <v>0</v>
      </c>
    </row>
    <row r="1130" spans="1:5">
      <c r="A1130" t="str">
        <f t="shared" si="52"/>
        <v>02</v>
      </c>
      <c r="B1130">
        <f t="shared" si="53"/>
        <v>0</v>
      </c>
      <c r="C1130" t="s">
        <v>390</v>
      </c>
      <c r="D1130" t="s">
        <v>1598</v>
      </c>
      <c r="E1130">
        <f t="shared" ca="1" si="54"/>
        <v>0</v>
      </c>
    </row>
    <row r="1131" spans="1:5">
      <c r="A1131" t="str">
        <f t="shared" si="52"/>
        <v>03</v>
      </c>
      <c r="B1131">
        <f t="shared" si="53"/>
        <v>0</v>
      </c>
      <c r="C1131" t="s">
        <v>390</v>
      </c>
      <c r="D1131" t="s">
        <v>1599</v>
      </c>
      <c r="E1131">
        <f t="shared" ca="1" si="54"/>
        <v>0</v>
      </c>
    </row>
    <row r="1132" spans="1:5">
      <c r="A1132" t="str">
        <f t="shared" si="52"/>
        <v>04</v>
      </c>
      <c r="B1132">
        <f t="shared" si="53"/>
        <v>0</v>
      </c>
      <c r="C1132" t="s">
        <v>390</v>
      </c>
      <c r="D1132" t="s">
        <v>1600</v>
      </c>
      <c r="E1132">
        <f t="shared" ca="1" si="54"/>
        <v>0</v>
      </c>
    </row>
    <row r="1133" spans="1:5">
      <c r="A1133" t="str">
        <f t="shared" si="52"/>
        <v>05</v>
      </c>
      <c r="B1133">
        <f t="shared" si="53"/>
        <v>0</v>
      </c>
      <c r="C1133" t="s">
        <v>390</v>
      </c>
      <c r="D1133" t="s">
        <v>1601</v>
      </c>
      <c r="E1133">
        <f t="shared" ca="1" si="54"/>
        <v>0</v>
      </c>
    </row>
    <row r="1134" spans="1:5">
      <c r="A1134" t="str">
        <f t="shared" si="52"/>
        <v>06</v>
      </c>
      <c r="B1134">
        <f t="shared" si="53"/>
        <v>0</v>
      </c>
      <c r="C1134" t="s">
        <v>390</v>
      </c>
      <c r="D1134" t="s">
        <v>1602</v>
      </c>
      <c r="E1134">
        <f t="shared" ca="1" si="54"/>
        <v>0</v>
      </c>
    </row>
    <row r="1135" spans="1:5">
      <c r="A1135" t="str">
        <f t="shared" si="52"/>
        <v>07</v>
      </c>
      <c r="B1135">
        <f t="shared" si="53"/>
        <v>0</v>
      </c>
      <c r="C1135" t="s">
        <v>390</v>
      </c>
      <c r="D1135" t="s">
        <v>1603</v>
      </c>
      <c r="E1135">
        <f t="shared" ca="1" si="54"/>
        <v>0</v>
      </c>
    </row>
    <row r="1136" spans="1:5">
      <c r="A1136" t="str">
        <f t="shared" si="52"/>
        <v>08</v>
      </c>
      <c r="B1136">
        <f t="shared" si="53"/>
        <v>0</v>
      </c>
      <c r="C1136" t="s">
        <v>390</v>
      </c>
      <c r="D1136" t="s">
        <v>1604</v>
      </c>
      <c r="E1136">
        <f t="shared" ca="1" si="54"/>
        <v>0</v>
      </c>
    </row>
    <row r="1137" spans="1:5">
      <c r="A1137" t="str">
        <f t="shared" si="52"/>
        <v>09</v>
      </c>
      <c r="B1137">
        <f t="shared" si="53"/>
        <v>0</v>
      </c>
      <c r="C1137" t="s">
        <v>390</v>
      </c>
      <c r="D1137" t="s">
        <v>1605</v>
      </c>
      <c r="E1137">
        <f t="shared" ca="1" si="54"/>
        <v>0</v>
      </c>
    </row>
    <row r="1138" spans="1:5">
      <c r="A1138" t="str">
        <f t="shared" si="52"/>
        <v>10</v>
      </c>
      <c r="B1138">
        <f t="shared" si="53"/>
        <v>0</v>
      </c>
      <c r="C1138" t="s">
        <v>390</v>
      </c>
      <c r="D1138" t="s">
        <v>1606</v>
      </c>
      <c r="E1138">
        <f t="shared" ca="1" si="54"/>
        <v>0</v>
      </c>
    </row>
    <row r="1139" spans="1:5">
      <c r="A1139" t="str">
        <f t="shared" si="52"/>
        <v>11</v>
      </c>
      <c r="B1139">
        <f t="shared" si="53"/>
        <v>0</v>
      </c>
      <c r="C1139" t="s">
        <v>390</v>
      </c>
      <c r="D1139" t="s">
        <v>1607</v>
      </c>
      <c r="E1139">
        <f t="shared" ca="1" si="54"/>
        <v>0</v>
      </c>
    </row>
    <row r="1140" spans="1:5">
      <c r="A1140" t="str">
        <f t="shared" si="52"/>
        <v>12</v>
      </c>
      <c r="B1140">
        <f t="shared" si="53"/>
        <v>0</v>
      </c>
      <c r="C1140" t="s">
        <v>390</v>
      </c>
      <c r="D1140" t="s">
        <v>1608</v>
      </c>
      <c r="E1140">
        <f t="shared" ca="1" si="54"/>
        <v>0</v>
      </c>
    </row>
    <row r="1141" spans="1:5">
      <c r="A1141" t="str">
        <f t="shared" si="52"/>
        <v>13</v>
      </c>
      <c r="B1141">
        <f t="shared" si="53"/>
        <v>0</v>
      </c>
      <c r="C1141" t="s">
        <v>390</v>
      </c>
      <c r="D1141" t="s">
        <v>1609</v>
      </c>
      <c r="E1141">
        <f t="shared" ca="1" si="54"/>
        <v>0</v>
      </c>
    </row>
    <row r="1142" spans="1:5">
      <c r="A1142" t="str">
        <f t="shared" si="52"/>
        <v>100</v>
      </c>
      <c r="B1142">
        <f t="shared" si="53"/>
        <v>0</v>
      </c>
      <c r="C1142" t="s">
        <v>390</v>
      </c>
      <c r="D1142" t="s">
        <v>1610</v>
      </c>
      <c r="E1142">
        <f t="shared" ca="1" si="54"/>
        <v>0</v>
      </c>
    </row>
    <row r="1143" spans="1:5">
      <c r="A1143" t="str">
        <f t="shared" si="52"/>
        <v>01</v>
      </c>
      <c r="B1143">
        <f t="shared" si="53"/>
        <v>0</v>
      </c>
      <c r="C1143" t="s">
        <v>391</v>
      </c>
      <c r="D1143" t="s">
        <v>1611</v>
      </c>
      <c r="E1143">
        <f t="shared" ca="1" si="54"/>
        <v>0</v>
      </c>
    </row>
    <row r="1144" spans="1:5">
      <c r="A1144" t="str">
        <f t="shared" si="52"/>
        <v>02</v>
      </c>
      <c r="B1144">
        <f t="shared" si="53"/>
        <v>0</v>
      </c>
      <c r="C1144" t="s">
        <v>391</v>
      </c>
      <c r="D1144" t="s">
        <v>1612</v>
      </c>
      <c r="E1144">
        <f t="shared" ca="1" si="54"/>
        <v>0</v>
      </c>
    </row>
    <row r="1145" spans="1:5">
      <c r="A1145" t="str">
        <f t="shared" si="52"/>
        <v>03</v>
      </c>
      <c r="B1145">
        <f t="shared" si="53"/>
        <v>0</v>
      </c>
      <c r="C1145" t="s">
        <v>391</v>
      </c>
      <c r="D1145" t="s">
        <v>1613</v>
      </c>
      <c r="E1145">
        <f t="shared" ca="1" si="54"/>
        <v>0</v>
      </c>
    </row>
    <row r="1146" spans="1:5">
      <c r="A1146" t="str">
        <f t="shared" si="52"/>
        <v>04</v>
      </c>
      <c r="B1146">
        <f t="shared" si="53"/>
        <v>0</v>
      </c>
      <c r="C1146" t="s">
        <v>391</v>
      </c>
      <c r="D1146" t="s">
        <v>1614</v>
      </c>
      <c r="E1146">
        <f t="shared" ca="1" si="54"/>
        <v>0</v>
      </c>
    </row>
    <row r="1147" spans="1:5">
      <c r="A1147" t="str">
        <f t="shared" si="52"/>
        <v>05</v>
      </c>
      <c r="B1147">
        <f t="shared" si="53"/>
        <v>0</v>
      </c>
      <c r="C1147" t="s">
        <v>391</v>
      </c>
      <c r="D1147" t="s">
        <v>1615</v>
      </c>
      <c r="E1147">
        <f t="shared" ca="1" si="54"/>
        <v>0</v>
      </c>
    </row>
    <row r="1148" spans="1:5">
      <c r="A1148" t="str">
        <f t="shared" si="52"/>
        <v>06</v>
      </c>
      <c r="B1148">
        <f t="shared" si="53"/>
        <v>0</v>
      </c>
      <c r="C1148" t="s">
        <v>391</v>
      </c>
      <c r="D1148" t="s">
        <v>1616</v>
      </c>
      <c r="E1148">
        <f t="shared" ca="1" si="54"/>
        <v>0</v>
      </c>
    </row>
    <row r="1149" spans="1:5">
      <c r="A1149" t="str">
        <f t="shared" si="52"/>
        <v>07</v>
      </c>
      <c r="B1149">
        <f t="shared" si="53"/>
        <v>0</v>
      </c>
      <c r="C1149" t="s">
        <v>391</v>
      </c>
      <c r="D1149" t="s">
        <v>1617</v>
      </c>
      <c r="E1149">
        <f t="shared" ca="1" si="54"/>
        <v>0</v>
      </c>
    </row>
    <row r="1150" spans="1:5">
      <c r="A1150" t="str">
        <f t="shared" si="52"/>
        <v>08</v>
      </c>
      <c r="B1150">
        <f t="shared" si="53"/>
        <v>0</v>
      </c>
      <c r="C1150" t="s">
        <v>391</v>
      </c>
      <c r="D1150" t="s">
        <v>1618</v>
      </c>
      <c r="E1150">
        <f t="shared" ca="1" si="54"/>
        <v>0</v>
      </c>
    </row>
    <row r="1151" spans="1:5">
      <c r="A1151" t="str">
        <f t="shared" si="52"/>
        <v>09</v>
      </c>
      <c r="B1151">
        <f t="shared" si="53"/>
        <v>0</v>
      </c>
      <c r="C1151" t="s">
        <v>391</v>
      </c>
      <c r="D1151" t="s">
        <v>1619</v>
      </c>
      <c r="E1151">
        <f t="shared" ca="1" si="54"/>
        <v>0</v>
      </c>
    </row>
    <row r="1152" spans="1:5">
      <c r="A1152" t="str">
        <f t="shared" si="52"/>
        <v>10</v>
      </c>
      <c r="B1152">
        <f t="shared" si="53"/>
        <v>0</v>
      </c>
      <c r="C1152" t="s">
        <v>391</v>
      </c>
      <c r="D1152" t="s">
        <v>1620</v>
      </c>
      <c r="E1152">
        <f t="shared" ca="1" si="54"/>
        <v>0</v>
      </c>
    </row>
    <row r="1153" spans="1:5">
      <c r="A1153" t="str">
        <f t="shared" si="52"/>
        <v>11</v>
      </c>
      <c r="B1153">
        <f t="shared" si="53"/>
        <v>0</v>
      </c>
      <c r="C1153" t="s">
        <v>391</v>
      </c>
      <c r="D1153" t="s">
        <v>1621</v>
      </c>
      <c r="E1153">
        <f t="shared" ca="1" si="54"/>
        <v>0</v>
      </c>
    </row>
    <row r="1154" spans="1:5">
      <c r="A1154" t="str">
        <f t="shared" si="52"/>
        <v>12</v>
      </c>
      <c r="B1154">
        <f t="shared" si="53"/>
        <v>0</v>
      </c>
      <c r="C1154" t="s">
        <v>391</v>
      </c>
      <c r="D1154" t="s">
        <v>1622</v>
      </c>
      <c r="E1154">
        <f t="shared" ca="1" si="54"/>
        <v>0</v>
      </c>
    </row>
    <row r="1155" spans="1:5">
      <c r="A1155" t="str">
        <f t="shared" si="52"/>
        <v>13</v>
      </c>
      <c r="B1155">
        <f t="shared" si="53"/>
        <v>0</v>
      </c>
      <c r="C1155" t="s">
        <v>391</v>
      </c>
      <c r="D1155" t="s">
        <v>1623</v>
      </c>
      <c r="E1155">
        <f t="shared" ca="1" si="54"/>
        <v>0</v>
      </c>
    </row>
    <row r="1156" spans="1:5">
      <c r="A1156" t="str">
        <f t="shared" si="52"/>
        <v>100</v>
      </c>
      <c r="B1156">
        <f t="shared" si="53"/>
        <v>0</v>
      </c>
      <c r="C1156" t="s">
        <v>391</v>
      </c>
      <c r="D1156" t="s">
        <v>1624</v>
      </c>
      <c r="E1156">
        <f t="shared" ca="1" si="54"/>
        <v>0</v>
      </c>
    </row>
    <row r="1157" spans="1:5">
      <c r="A1157" t="str">
        <f t="shared" si="52"/>
        <v>01</v>
      </c>
      <c r="B1157">
        <f t="shared" si="53"/>
        <v>0</v>
      </c>
      <c r="C1157" t="s">
        <v>392</v>
      </c>
      <c r="D1157" t="s">
        <v>1625</v>
      </c>
      <c r="E1157">
        <f t="shared" ca="1" si="54"/>
        <v>0</v>
      </c>
    </row>
    <row r="1158" spans="1:5">
      <c r="A1158" t="str">
        <f t="shared" si="52"/>
        <v>02</v>
      </c>
      <c r="B1158">
        <f t="shared" si="53"/>
        <v>0</v>
      </c>
      <c r="C1158" t="s">
        <v>392</v>
      </c>
      <c r="D1158" t="s">
        <v>1626</v>
      </c>
      <c r="E1158">
        <f t="shared" ca="1" si="54"/>
        <v>0</v>
      </c>
    </row>
    <row r="1159" spans="1:5">
      <c r="A1159" t="str">
        <f t="shared" si="52"/>
        <v>03</v>
      </c>
      <c r="B1159">
        <f t="shared" si="53"/>
        <v>0</v>
      </c>
      <c r="C1159" t="s">
        <v>392</v>
      </c>
      <c r="D1159" t="s">
        <v>1627</v>
      </c>
      <c r="E1159">
        <f t="shared" ca="1" si="54"/>
        <v>0</v>
      </c>
    </row>
    <row r="1160" spans="1:5">
      <c r="A1160" t="str">
        <f t="shared" si="52"/>
        <v>04</v>
      </c>
      <c r="B1160">
        <f t="shared" si="53"/>
        <v>0</v>
      </c>
      <c r="C1160" t="s">
        <v>392</v>
      </c>
      <c r="D1160" t="s">
        <v>1628</v>
      </c>
      <c r="E1160">
        <f t="shared" ca="1" si="54"/>
        <v>0</v>
      </c>
    </row>
    <row r="1161" spans="1:5">
      <c r="A1161" t="str">
        <f t="shared" ref="A1161:A1224" si="55">MID(D1161,LEN(C1161)+2,LEN(D1161)-LEN(C1161))</f>
        <v>05</v>
      </c>
      <c r="B1161">
        <f t="shared" ref="B1161:B1224" si="56">IF(IFERROR(FIND("PU",D1161,1),0)&lt;&gt;0,"PU",0)</f>
        <v>0</v>
      </c>
      <c r="C1161" t="s">
        <v>392</v>
      </c>
      <c r="D1161" t="s">
        <v>1629</v>
      </c>
      <c r="E1161">
        <f t="shared" ca="1" si="54"/>
        <v>0</v>
      </c>
    </row>
    <row r="1162" spans="1:5">
      <c r="A1162" t="str">
        <f t="shared" si="55"/>
        <v>06</v>
      </c>
      <c r="B1162">
        <f t="shared" si="56"/>
        <v>0</v>
      </c>
      <c r="C1162" t="s">
        <v>392</v>
      </c>
      <c r="D1162" t="s">
        <v>1630</v>
      </c>
      <c r="E1162">
        <f t="shared" ca="1" si="54"/>
        <v>0</v>
      </c>
    </row>
    <row r="1163" spans="1:5">
      <c r="A1163" t="str">
        <f t="shared" si="55"/>
        <v>07</v>
      </c>
      <c r="B1163">
        <f t="shared" si="56"/>
        <v>0</v>
      </c>
      <c r="C1163" t="s">
        <v>392</v>
      </c>
      <c r="D1163" t="s">
        <v>1631</v>
      </c>
      <c r="E1163">
        <f t="shared" ca="1" si="54"/>
        <v>0</v>
      </c>
    </row>
    <row r="1164" spans="1:5">
      <c r="A1164" t="str">
        <f t="shared" si="55"/>
        <v>08</v>
      </c>
      <c r="B1164">
        <f t="shared" si="56"/>
        <v>0</v>
      </c>
      <c r="C1164" t="s">
        <v>392</v>
      </c>
      <c r="D1164" t="s">
        <v>1632</v>
      </c>
      <c r="E1164">
        <f t="shared" ca="1" si="54"/>
        <v>0</v>
      </c>
    </row>
    <row r="1165" spans="1:5">
      <c r="A1165" t="str">
        <f t="shared" si="55"/>
        <v>09</v>
      </c>
      <c r="B1165">
        <f t="shared" si="56"/>
        <v>0</v>
      </c>
      <c r="C1165" t="s">
        <v>392</v>
      </c>
      <c r="D1165" t="s">
        <v>1633</v>
      </c>
      <c r="E1165">
        <f t="shared" ca="1" si="54"/>
        <v>0</v>
      </c>
    </row>
    <row r="1166" spans="1:5">
      <c r="A1166" t="str">
        <f t="shared" si="55"/>
        <v>10</v>
      </c>
      <c r="B1166">
        <f t="shared" si="56"/>
        <v>0</v>
      </c>
      <c r="C1166" t="s">
        <v>392</v>
      </c>
      <c r="D1166" t="s">
        <v>1634</v>
      </c>
      <c r="E1166">
        <f t="shared" ca="1" si="54"/>
        <v>0</v>
      </c>
    </row>
    <row r="1167" spans="1:5">
      <c r="A1167" t="str">
        <f t="shared" si="55"/>
        <v>11</v>
      </c>
      <c r="B1167">
        <f t="shared" si="56"/>
        <v>0</v>
      </c>
      <c r="C1167" t="s">
        <v>392</v>
      </c>
      <c r="D1167" t="s">
        <v>1635</v>
      </c>
      <c r="E1167">
        <f t="shared" ca="1" si="54"/>
        <v>0</v>
      </c>
    </row>
    <row r="1168" spans="1:5">
      <c r="A1168" t="str">
        <f t="shared" si="55"/>
        <v>12</v>
      </c>
      <c r="B1168">
        <f t="shared" si="56"/>
        <v>0</v>
      </c>
      <c r="C1168" t="s">
        <v>392</v>
      </c>
      <c r="D1168" t="s">
        <v>1636</v>
      </c>
      <c r="E1168">
        <f t="shared" ca="1" si="54"/>
        <v>0</v>
      </c>
    </row>
    <row r="1169" spans="1:5">
      <c r="A1169" t="str">
        <f t="shared" si="55"/>
        <v>13</v>
      </c>
      <c r="B1169">
        <f t="shared" si="56"/>
        <v>0</v>
      </c>
      <c r="C1169" t="s">
        <v>392</v>
      </c>
      <c r="D1169" t="s">
        <v>1637</v>
      </c>
      <c r="E1169">
        <f t="shared" ca="1" si="54"/>
        <v>0</v>
      </c>
    </row>
    <row r="1170" spans="1:5">
      <c r="A1170" t="str">
        <f t="shared" si="55"/>
        <v>100</v>
      </c>
      <c r="B1170">
        <f t="shared" si="56"/>
        <v>0</v>
      </c>
      <c r="C1170" t="s">
        <v>392</v>
      </c>
      <c r="D1170" t="s">
        <v>1638</v>
      </c>
      <c r="E1170">
        <f t="shared" ca="1" si="54"/>
        <v>0</v>
      </c>
    </row>
    <row r="1171" spans="1:5">
      <c r="A1171" t="str">
        <f t="shared" si="55"/>
        <v>01</v>
      </c>
      <c r="B1171">
        <f t="shared" si="56"/>
        <v>0</v>
      </c>
      <c r="C1171" t="s">
        <v>393</v>
      </c>
      <c r="D1171" t="s">
        <v>1639</v>
      </c>
      <c r="E1171">
        <f t="shared" ca="1" si="54"/>
        <v>0</v>
      </c>
    </row>
    <row r="1172" spans="1:5">
      <c r="A1172" t="str">
        <f t="shared" si="55"/>
        <v>02</v>
      </c>
      <c r="B1172">
        <f t="shared" si="56"/>
        <v>0</v>
      </c>
      <c r="C1172" t="s">
        <v>393</v>
      </c>
      <c r="D1172" t="s">
        <v>1640</v>
      </c>
      <c r="E1172">
        <f t="shared" ca="1" si="54"/>
        <v>0</v>
      </c>
    </row>
    <row r="1173" spans="1:5">
      <c r="A1173" t="str">
        <f t="shared" si="55"/>
        <v>03</v>
      </c>
      <c r="B1173">
        <f t="shared" si="56"/>
        <v>0</v>
      </c>
      <c r="C1173" t="s">
        <v>393</v>
      </c>
      <c r="D1173" t="s">
        <v>1641</v>
      </c>
      <c r="E1173">
        <f t="shared" ca="1" si="54"/>
        <v>0</v>
      </c>
    </row>
    <row r="1174" spans="1:5">
      <c r="A1174" t="str">
        <f t="shared" si="55"/>
        <v>04</v>
      </c>
      <c r="B1174">
        <f t="shared" si="56"/>
        <v>0</v>
      </c>
      <c r="C1174" t="s">
        <v>393</v>
      </c>
      <c r="D1174" t="s">
        <v>1642</v>
      </c>
      <c r="E1174">
        <f t="shared" ca="1" si="54"/>
        <v>0</v>
      </c>
    </row>
    <row r="1175" spans="1:5">
      <c r="A1175" t="str">
        <f t="shared" si="55"/>
        <v>05</v>
      </c>
      <c r="B1175">
        <f t="shared" si="56"/>
        <v>0</v>
      </c>
      <c r="C1175" t="s">
        <v>393</v>
      </c>
      <c r="D1175" t="s">
        <v>1643</v>
      </c>
      <c r="E1175">
        <f t="shared" ca="1" si="54"/>
        <v>0</v>
      </c>
    </row>
    <row r="1176" spans="1:5">
      <c r="A1176" t="str">
        <f t="shared" si="55"/>
        <v>06</v>
      </c>
      <c r="B1176">
        <f t="shared" si="56"/>
        <v>0</v>
      </c>
      <c r="C1176" t="s">
        <v>393</v>
      </c>
      <c r="D1176" t="s">
        <v>1644</v>
      </c>
      <c r="E1176">
        <f t="shared" ca="1" si="54"/>
        <v>0</v>
      </c>
    </row>
    <row r="1177" spans="1:5">
      <c r="A1177" t="str">
        <f t="shared" si="55"/>
        <v>07</v>
      </c>
      <c r="B1177">
        <f t="shared" si="56"/>
        <v>0</v>
      </c>
      <c r="C1177" t="s">
        <v>393</v>
      </c>
      <c r="D1177" t="s">
        <v>1645</v>
      </c>
      <c r="E1177">
        <f t="shared" ca="1" si="54"/>
        <v>0</v>
      </c>
    </row>
    <row r="1178" spans="1:5">
      <c r="A1178" t="str">
        <f t="shared" si="55"/>
        <v>08</v>
      </c>
      <c r="B1178">
        <f t="shared" si="56"/>
        <v>0</v>
      </c>
      <c r="C1178" t="s">
        <v>393</v>
      </c>
      <c r="D1178" t="s">
        <v>1646</v>
      </c>
      <c r="E1178">
        <f t="shared" ca="1" si="54"/>
        <v>0</v>
      </c>
    </row>
    <row r="1179" spans="1:5">
      <c r="A1179" t="str">
        <f t="shared" si="55"/>
        <v>09</v>
      </c>
      <c r="B1179">
        <f t="shared" si="56"/>
        <v>0</v>
      </c>
      <c r="C1179" t="s">
        <v>393</v>
      </c>
      <c r="D1179" t="s">
        <v>1647</v>
      </c>
      <c r="E1179">
        <f t="shared" ca="1" si="54"/>
        <v>0</v>
      </c>
    </row>
    <row r="1180" spans="1:5">
      <c r="A1180" t="str">
        <f t="shared" si="55"/>
        <v>10</v>
      </c>
      <c r="B1180">
        <f t="shared" si="56"/>
        <v>0</v>
      </c>
      <c r="C1180" t="s">
        <v>393</v>
      </c>
      <c r="D1180" t="s">
        <v>1648</v>
      </c>
      <c r="E1180">
        <f t="shared" ca="1" si="54"/>
        <v>0</v>
      </c>
    </row>
    <row r="1181" spans="1:5">
      <c r="A1181" t="str">
        <f t="shared" si="55"/>
        <v>11</v>
      </c>
      <c r="B1181">
        <f t="shared" si="56"/>
        <v>0</v>
      </c>
      <c r="C1181" t="s">
        <v>393</v>
      </c>
      <c r="D1181" t="s">
        <v>1649</v>
      </c>
      <c r="E1181">
        <f t="shared" ca="1" si="54"/>
        <v>0</v>
      </c>
    </row>
    <row r="1182" spans="1:5">
      <c r="A1182" t="str">
        <f t="shared" si="55"/>
        <v>12</v>
      </c>
      <c r="B1182">
        <f t="shared" si="56"/>
        <v>0</v>
      </c>
      <c r="C1182" t="s">
        <v>393</v>
      </c>
      <c r="D1182" t="s">
        <v>1650</v>
      </c>
      <c r="E1182">
        <f t="shared" ca="1" si="54"/>
        <v>0</v>
      </c>
    </row>
    <row r="1183" spans="1:5">
      <c r="A1183" t="str">
        <f t="shared" si="55"/>
        <v>13</v>
      </c>
      <c r="B1183">
        <f t="shared" si="56"/>
        <v>0</v>
      </c>
      <c r="C1183" t="s">
        <v>393</v>
      </c>
      <c r="D1183" t="s">
        <v>1651</v>
      </c>
      <c r="E1183">
        <f t="shared" ca="1" si="54"/>
        <v>0</v>
      </c>
    </row>
    <row r="1184" spans="1:5">
      <c r="A1184" t="str">
        <f t="shared" si="55"/>
        <v>100</v>
      </c>
      <c r="B1184">
        <f t="shared" si="56"/>
        <v>0</v>
      </c>
      <c r="C1184" t="s">
        <v>393</v>
      </c>
      <c r="D1184" t="s">
        <v>1652</v>
      </c>
      <c r="E1184">
        <f t="shared" ca="1" si="54"/>
        <v>0</v>
      </c>
    </row>
    <row r="1185" spans="1:5">
      <c r="A1185" t="str">
        <f t="shared" si="55"/>
        <v>01</v>
      </c>
      <c r="B1185">
        <f t="shared" si="56"/>
        <v>0</v>
      </c>
      <c r="C1185" t="s">
        <v>394</v>
      </c>
      <c r="D1185" t="s">
        <v>1653</v>
      </c>
      <c r="E1185">
        <f t="shared" ca="1" si="54"/>
        <v>0</v>
      </c>
    </row>
    <row r="1186" spans="1:5">
      <c r="A1186" t="str">
        <f t="shared" si="55"/>
        <v>02</v>
      </c>
      <c r="B1186">
        <f t="shared" si="56"/>
        <v>0</v>
      </c>
      <c r="C1186" t="s">
        <v>394</v>
      </c>
      <c r="D1186" t="s">
        <v>1654</v>
      </c>
      <c r="E1186">
        <f t="shared" ca="1" si="54"/>
        <v>0</v>
      </c>
    </row>
    <row r="1187" spans="1:5">
      <c r="A1187" t="str">
        <f t="shared" si="55"/>
        <v>03</v>
      </c>
      <c r="B1187">
        <f t="shared" si="56"/>
        <v>0</v>
      </c>
      <c r="C1187" t="s">
        <v>394</v>
      </c>
      <c r="D1187" t="s">
        <v>1655</v>
      </c>
      <c r="E1187">
        <f t="shared" ca="1" si="54"/>
        <v>0</v>
      </c>
    </row>
    <row r="1188" spans="1:5">
      <c r="A1188" t="str">
        <f t="shared" si="55"/>
        <v>04</v>
      </c>
      <c r="B1188">
        <f t="shared" si="56"/>
        <v>0</v>
      </c>
      <c r="C1188" t="s">
        <v>394</v>
      </c>
      <c r="D1188" t="s">
        <v>1656</v>
      </c>
      <c r="E1188">
        <f t="shared" ca="1" si="54"/>
        <v>0</v>
      </c>
    </row>
    <row r="1189" spans="1:5">
      <c r="A1189" t="str">
        <f t="shared" si="55"/>
        <v>05</v>
      </c>
      <c r="B1189">
        <f t="shared" si="56"/>
        <v>0</v>
      </c>
      <c r="C1189" t="s">
        <v>394</v>
      </c>
      <c r="D1189" t="s">
        <v>1657</v>
      </c>
      <c r="E1189">
        <f t="shared" ca="1" si="54"/>
        <v>0</v>
      </c>
    </row>
    <row r="1190" spans="1:5">
      <c r="A1190" t="str">
        <f t="shared" si="55"/>
        <v>06</v>
      </c>
      <c r="B1190">
        <f t="shared" si="56"/>
        <v>0</v>
      </c>
      <c r="C1190" t="s">
        <v>394</v>
      </c>
      <c r="D1190" t="s">
        <v>1658</v>
      </c>
      <c r="E1190">
        <f t="shared" ca="1" si="54"/>
        <v>0</v>
      </c>
    </row>
    <row r="1191" spans="1:5">
      <c r="A1191" t="str">
        <f t="shared" si="55"/>
        <v>07</v>
      </c>
      <c r="B1191">
        <f t="shared" si="56"/>
        <v>0</v>
      </c>
      <c r="C1191" t="s">
        <v>394</v>
      </c>
      <c r="D1191" t="s">
        <v>1659</v>
      </c>
      <c r="E1191">
        <f t="shared" ref="E1191:E1254" ca="1" si="57">IFERROR(IF(B1191=0,VLOOKUP(C1191,INDIRECT($G$4&amp;$H$4),MATCH($A1191,INDIRECT($G$4&amp;$I$4),0),0),VLOOKUP(C1191,INDIRECT($G$5&amp;$H$5),MATCH($A1191,INDIRECT($G$5&amp;$I$5),0),FALSE)),0)</f>
        <v>0</v>
      </c>
    </row>
    <row r="1192" spans="1:5">
      <c r="A1192" t="str">
        <f t="shared" si="55"/>
        <v>08</v>
      </c>
      <c r="B1192">
        <f t="shared" si="56"/>
        <v>0</v>
      </c>
      <c r="C1192" t="s">
        <v>394</v>
      </c>
      <c r="D1192" t="s">
        <v>1660</v>
      </c>
      <c r="E1192">
        <f t="shared" ca="1" si="57"/>
        <v>0</v>
      </c>
    </row>
    <row r="1193" spans="1:5">
      <c r="A1193" t="str">
        <f t="shared" si="55"/>
        <v>09</v>
      </c>
      <c r="B1193">
        <f t="shared" si="56"/>
        <v>0</v>
      </c>
      <c r="C1193" t="s">
        <v>394</v>
      </c>
      <c r="D1193" t="s">
        <v>1661</v>
      </c>
      <c r="E1193">
        <f t="shared" ca="1" si="57"/>
        <v>0</v>
      </c>
    </row>
    <row r="1194" spans="1:5">
      <c r="A1194" t="str">
        <f t="shared" si="55"/>
        <v>10</v>
      </c>
      <c r="B1194">
        <f t="shared" si="56"/>
        <v>0</v>
      </c>
      <c r="C1194" t="s">
        <v>394</v>
      </c>
      <c r="D1194" t="s">
        <v>1662</v>
      </c>
      <c r="E1194">
        <f t="shared" ca="1" si="57"/>
        <v>0</v>
      </c>
    </row>
    <row r="1195" spans="1:5">
      <c r="A1195" t="str">
        <f t="shared" si="55"/>
        <v>11</v>
      </c>
      <c r="B1195">
        <f t="shared" si="56"/>
        <v>0</v>
      </c>
      <c r="C1195" t="s">
        <v>394</v>
      </c>
      <c r="D1195" t="s">
        <v>1663</v>
      </c>
      <c r="E1195">
        <f t="shared" ca="1" si="57"/>
        <v>0</v>
      </c>
    </row>
    <row r="1196" spans="1:5">
      <c r="A1196" t="str">
        <f t="shared" si="55"/>
        <v>12</v>
      </c>
      <c r="B1196">
        <f t="shared" si="56"/>
        <v>0</v>
      </c>
      <c r="C1196" t="s">
        <v>394</v>
      </c>
      <c r="D1196" t="s">
        <v>1664</v>
      </c>
      <c r="E1196">
        <f t="shared" ca="1" si="57"/>
        <v>0</v>
      </c>
    </row>
    <row r="1197" spans="1:5">
      <c r="A1197" t="str">
        <f t="shared" si="55"/>
        <v>13</v>
      </c>
      <c r="B1197">
        <f t="shared" si="56"/>
        <v>0</v>
      </c>
      <c r="C1197" t="s">
        <v>394</v>
      </c>
      <c r="D1197" t="s">
        <v>1665</v>
      </c>
      <c r="E1197">
        <f t="shared" ca="1" si="57"/>
        <v>0</v>
      </c>
    </row>
    <row r="1198" spans="1:5">
      <c r="A1198" t="str">
        <f t="shared" si="55"/>
        <v>100</v>
      </c>
      <c r="B1198">
        <f t="shared" si="56"/>
        <v>0</v>
      </c>
      <c r="C1198" t="s">
        <v>394</v>
      </c>
      <c r="D1198" t="s">
        <v>1666</v>
      </c>
      <c r="E1198">
        <f t="shared" ca="1" si="57"/>
        <v>0</v>
      </c>
    </row>
    <row r="1199" spans="1:5">
      <c r="A1199" t="str">
        <f t="shared" si="55"/>
        <v>01</v>
      </c>
      <c r="B1199">
        <f t="shared" si="56"/>
        <v>0</v>
      </c>
      <c r="C1199" t="s">
        <v>395</v>
      </c>
      <c r="D1199" t="s">
        <v>1667</v>
      </c>
      <c r="E1199">
        <f t="shared" ca="1" si="57"/>
        <v>0</v>
      </c>
    </row>
    <row r="1200" spans="1:5">
      <c r="A1200" t="str">
        <f t="shared" si="55"/>
        <v>02</v>
      </c>
      <c r="B1200">
        <f t="shared" si="56"/>
        <v>0</v>
      </c>
      <c r="C1200" t="s">
        <v>395</v>
      </c>
      <c r="D1200" t="s">
        <v>1668</v>
      </c>
      <c r="E1200">
        <f t="shared" ca="1" si="57"/>
        <v>0</v>
      </c>
    </row>
    <row r="1201" spans="1:5">
      <c r="A1201" t="str">
        <f t="shared" si="55"/>
        <v>03</v>
      </c>
      <c r="B1201">
        <f t="shared" si="56"/>
        <v>0</v>
      </c>
      <c r="C1201" t="s">
        <v>395</v>
      </c>
      <c r="D1201" t="s">
        <v>1669</v>
      </c>
      <c r="E1201">
        <f t="shared" ca="1" si="57"/>
        <v>0</v>
      </c>
    </row>
    <row r="1202" spans="1:5">
      <c r="A1202" t="str">
        <f t="shared" si="55"/>
        <v>04</v>
      </c>
      <c r="B1202">
        <f t="shared" si="56"/>
        <v>0</v>
      </c>
      <c r="C1202" t="s">
        <v>395</v>
      </c>
      <c r="D1202" t="s">
        <v>1670</v>
      </c>
      <c r="E1202">
        <f t="shared" ca="1" si="57"/>
        <v>0</v>
      </c>
    </row>
    <row r="1203" spans="1:5">
      <c r="A1203" t="str">
        <f t="shared" si="55"/>
        <v>05</v>
      </c>
      <c r="B1203">
        <f t="shared" si="56"/>
        <v>0</v>
      </c>
      <c r="C1203" t="s">
        <v>395</v>
      </c>
      <c r="D1203" t="s">
        <v>1671</v>
      </c>
      <c r="E1203">
        <f t="shared" ca="1" si="57"/>
        <v>0</v>
      </c>
    </row>
    <row r="1204" spans="1:5">
      <c r="A1204" t="str">
        <f t="shared" si="55"/>
        <v>06</v>
      </c>
      <c r="B1204">
        <f t="shared" si="56"/>
        <v>0</v>
      </c>
      <c r="C1204" t="s">
        <v>395</v>
      </c>
      <c r="D1204" t="s">
        <v>1672</v>
      </c>
      <c r="E1204">
        <f t="shared" ca="1" si="57"/>
        <v>0</v>
      </c>
    </row>
    <row r="1205" spans="1:5">
      <c r="A1205" t="str">
        <f t="shared" si="55"/>
        <v>07</v>
      </c>
      <c r="B1205">
        <f t="shared" si="56"/>
        <v>0</v>
      </c>
      <c r="C1205" t="s">
        <v>395</v>
      </c>
      <c r="D1205" t="s">
        <v>1673</v>
      </c>
      <c r="E1205">
        <f t="shared" ca="1" si="57"/>
        <v>0</v>
      </c>
    </row>
    <row r="1206" spans="1:5">
      <c r="A1206" t="str">
        <f t="shared" si="55"/>
        <v>08</v>
      </c>
      <c r="B1206">
        <f t="shared" si="56"/>
        <v>0</v>
      </c>
      <c r="C1206" t="s">
        <v>395</v>
      </c>
      <c r="D1206" t="s">
        <v>1674</v>
      </c>
      <c r="E1206">
        <f t="shared" ca="1" si="57"/>
        <v>0</v>
      </c>
    </row>
    <row r="1207" spans="1:5">
      <c r="A1207" t="str">
        <f t="shared" si="55"/>
        <v>09</v>
      </c>
      <c r="B1207">
        <f t="shared" si="56"/>
        <v>0</v>
      </c>
      <c r="C1207" t="s">
        <v>395</v>
      </c>
      <c r="D1207" t="s">
        <v>1675</v>
      </c>
      <c r="E1207">
        <f t="shared" ca="1" si="57"/>
        <v>0</v>
      </c>
    </row>
    <row r="1208" spans="1:5">
      <c r="A1208" t="str">
        <f t="shared" si="55"/>
        <v>10</v>
      </c>
      <c r="B1208">
        <f t="shared" si="56"/>
        <v>0</v>
      </c>
      <c r="C1208" t="s">
        <v>395</v>
      </c>
      <c r="D1208" t="s">
        <v>1676</v>
      </c>
      <c r="E1208">
        <f t="shared" ca="1" si="57"/>
        <v>0</v>
      </c>
    </row>
    <row r="1209" spans="1:5">
      <c r="A1209" t="str">
        <f t="shared" si="55"/>
        <v>11</v>
      </c>
      <c r="B1209">
        <f t="shared" si="56"/>
        <v>0</v>
      </c>
      <c r="C1209" t="s">
        <v>395</v>
      </c>
      <c r="D1209" t="s">
        <v>1677</v>
      </c>
      <c r="E1209">
        <f t="shared" ca="1" si="57"/>
        <v>0</v>
      </c>
    </row>
    <row r="1210" spans="1:5">
      <c r="A1210" t="str">
        <f t="shared" si="55"/>
        <v>12</v>
      </c>
      <c r="B1210">
        <f t="shared" si="56"/>
        <v>0</v>
      </c>
      <c r="C1210" t="s">
        <v>395</v>
      </c>
      <c r="D1210" t="s">
        <v>1678</v>
      </c>
      <c r="E1210">
        <f t="shared" ca="1" si="57"/>
        <v>0</v>
      </c>
    </row>
    <row r="1211" spans="1:5">
      <c r="A1211" t="str">
        <f t="shared" si="55"/>
        <v>13</v>
      </c>
      <c r="B1211">
        <f t="shared" si="56"/>
        <v>0</v>
      </c>
      <c r="C1211" t="s">
        <v>395</v>
      </c>
      <c r="D1211" t="s">
        <v>1679</v>
      </c>
      <c r="E1211">
        <f t="shared" ca="1" si="57"/>
        <v>0</v>
      </c>
    </row>
    <row r="1212" spans="1:5">
      <c r="A1212" t="str">
        <f t="shared" si="55"/>
        <v>100</v>
      </c>
      <c r="B1212">
        <f t="shared" si="56"/>
        <v>0</v>
      </c>
      <c r="C1212" t="s">
        <v>395</v>
      </c>
      <c r="D1212" t="s">
        <v>1680</v>
      </c>
      <c r="E1212">
        <f t="shared" ca="1" si="57"/>
        <v>0</v>
      </c>
    </row>
    <row r="1213" spans="1:5">
      <c r="A1213" t="str">
        <f t="shared" si="55"/>
        <v>01</v>
      </c>
      <c r="B1213">
        <f t="shared" si="56"/>
        <v>0</v>
      </c>
      <c r="C1213" t="s">
        <v>396</v>
      </c>
      <c r="D1213" t="s">
        <v>1681</v>
      </c>
      <c r="E1213">
        <f t="shared" ca="1" si="57"/>
        <v>0</v>
      </c>
    </row>
    <row r="1214" spans="1:5">
      <c r="A1214" t="str">
        <f t="shared" si="55"/>
        <v>02</v>
      </c>
      <c r="B1214">
        <f t="shared" si="56"/>
        <v>0</v>
      </c>
      <c r="C1214" t="s">
        <v>396</v>
      </c>
      <c r="D1214" t="s">
        <v>1682</v>
      </c>
      <c r="E1214">
        <f t="shared" ca="1" si="57"/>
        <v>0</v>
      </c>
    </row>
    <row r="1215" spans="1:5">
      <c r="A1215" t="str">
        <f t="shared" si="55"/>
        <v>03</v>
      </c>
      <c r="B1215">
        <f t="shared" si="56"/>
        <v>0</v>
      </c>
      <c r="C1215" t="s">
        <v>396</v>
      </c>
      <c r="D1215" t="s">
        <v>1683</v>
      </c>
      <c r="E1215">
        <f t="shared" ca="1" si="57"/>
        <v>0</v>
      </c>
    </row>
    <row r="1216" spans="1:5">
      <c r="A1216" t="str">
        <f t="shared" si="55"/>
        <v>04</v>
      </c>
      <c r="B1216">
        <f t="shared" si="56"/>
        <v>0</v>
      </c>
      <c r="C1216" t="s">
        <v>396</v>
      </c>
      <c r="D1216" t="s">
        <v>1684</v>
      </c>
      <c r="E1216">
        <f t="shared" ca="1" si="57"/>
        <v>0</v>
      </c>
    </row>
    <row r="1217" spans="1:5">
      <c r="A1217" t="str">
        <f t="shared" si="55"/>
        <v>05</v>
      </c>
      <c r="B1217">
        <f t="shared" si="56"/>
        <v>0</v>
      </c>
      <c r="C1217" t="s">
        <v>396</v>
      </c>
      <c r="D1217" t="s">
        <v>1685</v>
      </c>
      <c r="E1217">
        <f t="shared" ca="1" si="57"/>
        <v>0</v>
      </c>
    </row>
    <row r="1218" spans="1:5">
      <c r="A1218" t="str">
        <f t="shared" si="55"/>
        <v>06</v>
      </c>
      <c r="B1218">
        <f t="shared" si="56"/>
        <v>0</v>
      </c>
      <c r="C1218" t="s">
        <v>396</v>
      </c>
      <c r="D1218" t="s">
        <v>1686</v>
      </c>
      <c r="E1218">
        <f t="shared" ca="1" si="57"/>
        <v>0</v>
      </c>
    </row>
    <row r="1219" spans="1:5">
      <c r="A1219" t="str">
        <f t="shared" si="55"/>
        <v>07</v>
      </c>
      <c r="B1219">
        <f t="shared" si="56"/>
        <v>0</v>
      </c>
      <c r="C1219" t="s">
        <v>396</v>
      </c>
      <c r="D1219" t="s">
        <v>1687</v>
      </c>
      <c r="E1219">
        <f t="shared" ca="1" si="57"/>
        <v>0</v>
      </c>
    </row>
    <row r="1220" spans="1:5">
      <c r="A1220" t="str">
        <f t="shared" si="55"/>
        <v>08</v>
      </c>
      <c r="B1220">
        <f t="shared" si="56"/>
        <v>0</v>
      </c>
      <c r="C1220" t="s">
        <v>396</v>
      </c>
      <c r="D1220" t="s">
        <v>1688</v>
      </c>
      <c r="E1220">
        <f t="shared" ca="1" si="57"/>
        <v>0</v>
      </c>
    </row>
    <row r="1221" spans="1:5">
      <c r="A1221" t="str">
        <f t="shared" si="55"/>
        <v>09</v>
      </c>
      <c r="B1221">
        <f t="shared" si="56"/>
        <v>0</v>
      </c>
      <c r="C1221" t="s">
        <v>396</v>
      </c>
      <c r="D1221" t="s">
        <v>1689</v>
      </c>
      <c r="E1221">
        <f t="shared" ca="1" si="57"/>
        <v>0</v>
      </c>
    </row>
    <row r="1222" spans="1:5">
      <c r="A1222" t="str">
        <f t="shared" si="55"/>
        <v>10</v>
      </c>
      <c r="B1222">
        <f t="shared" si="56"/>
        <v>0</v>
      </c>
      <c r="C1222" t="s">
        <v>396</v>
      </c>
      <c r="D1222" t="s">
        <v>1690</v>
      </c>
      <c r="E1222">
        <f t="shared" ca="1" si="57"/>
        <v>0</v>
      </c>
    </row>
    <row r="1223" spans="1:5">
      <c r="A1223" t="str">
        <f t="shared" si="55"/>
        <v>11</v>
      </c>
      <c r="B1223">
        <f t="shared" si="56"/>
        <v>0</v>
      </c>
      <c r="C1223" t="s">
        <v>396</v>
      </c>
      <c r="D1223" t="s">
        <v>1691</v>
      </c>
      <c r="E1223">
        <f t="shared" ca="1" si="57"/>
        <v>0</v>
      </c>
    </row>
    <row r="1224" spans="1:5">
      <c r="A1224" t="str">
        <f t="shared" si="55"/>
        <v>12</v>
      </c>
      <c r="B1224">
        <f t="shared" si="56"/>
        <v>0</v>
      </c>
      <c r="C1224" t="s">
        <v>396</v>
      </c>
      <c r="D1224" t="s">
        <v>1692</v>
      </c>
      <c r="E1224">
        <f t="shared" ca="1" si="57"/>
        <v>0</v>
      </c>
    </row>
    <row r="1225" spans="1:5">
      <c r="A1225" t="str">
        <f t="shared" ref="A1225:A1288" si="58">MID(D1225,LEN(C1225)+2,LEN(D1225)-LEN(C1225))</f>
        <v>13</v>
      </c>
      <c r="B1225">
        <f t="shared" ref="B1225:B1288" si="59">IF(IFERROR(FIND("PU",D1225,1),0)&lt;&gt;0,"PU",0)</f>
        <v>0</v>
      </c>
      <c r="C1225" t="s">
        <v>396</v>
      </c>
      <c r="D1225" t="s">
        <v>1693</v>
      </c>
      <c r="E1225">
        <f t="shared" ca="1" si="57"/>
        <v>0</v>
      </c>
    </row>
    <row r="1226" spans="1:5">
      <c r="A1226" t="str">
        <f t="shared" si="58"/>
        <v>100</v>
      </c>
      <c r="B1226">
        <f t="shared" si="59"/>
        <v>0</v>
      </c>
      <c r="C1226" t="s">
        <v>396</v>
      </c>
      <c r="D1226" t="s">
        <v>1694</v>
      </c>
      <c r="E1226">
        <f t="shared" ca="1" si="57"/>
        <v>0</v>
      </c>
    </row>
    <row r="1227" spans="1:5">
      <c r="A1227" t="str">
        <f t="shared" si="58"/>
        <v>01</v>
      </c>
      <c r="B1227">
        <f t="shared" si="59"/>
        <v>0</v>
      </c>
      <c r="C1227" t="s">
        <v>397</v>
      </c>
      <c r="D1227" t="s">
        <v>1695</v>
      </c>
      <c r="E1227">
        <f t="shared" ca="1" si="57"/>
        <v>0</v>
      </c>
    </row>
    <row r="1228" spans="1:5">
      <c r="A1228" t="str">
        <f t="shared" si="58"/>
        <v>02</v>
      </c>
      <c r="B1228">
        <f t="shared" si="59"/>
        <v>0</v>
      </c>
      <c r="C1228" t="s">
        <v>397</v>
      </c>
      <c r="D1228" t="s">
        <v>1696</v>
      </c>
      <c r="E1228">
        <f t="shared" ca="1" si="57"/>
        <v>0</v>
      </c>
    </row>
    <row r="1229" spans="1:5">
      <c r="A1229" t="str">
        <f t="shared" si="58"/>
        <v>03</v>
      </c>
      <c r="B1229">
        <f t="shared" si="59"/>
        <v>0</v>
      </c>
      <c r="C1229" t="s">
        <v>397</v>
      </c>
      <c r="D1229" t="s">
        <v>1697</v>
      </c>
      <c r="E1229">
        <f t="shared" ca="1" si="57"/>
        <v>0</v>
      </c>
    </row>
    <row r="1230" spans="1:5">
      <c r="A1230" t="str">
        <f t="shared" si="58"/>
        <v>04</v>
      </c>
      <c r="B1230">
        <f t="shared" si="59"/>
        <v>0</v>
      </c>
      <c r="C1230" t="s">
        <v>397</v>
      </c>
      <c r="D1230" t="s">
        <v>1698</v>
      </c>
      <c r="E1230">
        <f t="shared" ca="1" si="57"/>
        <v>0</v>
      </c>
    </row>
    <row r="1231" spans="1:5">
      <c r="A1231" t="str">
        <f t="shared" si="58"/>
        <v>05</v>
      </c>
      <c r="B1231">
        <f t="shared" si="59"/>
        <v>0</v>
      </c>
      <c r="C1231" t="s">
        <v>397</v>
      </c>
      <c r="D1231" t="s">
        <v>1699</v>
      </c>
      <c r="E1231">
        <f t="shared" ca="1" si="57"/>
        <v>0</v>
      </c>
    </row>
    <row r="1232" spans="1:5">
      <c r="A1232" t="str">
        <f t="shared" si="58"/>
        <v>06</v>
      </c>
      <c r="B1232">
        <f t="shared" si="59"/>
        <v>0</v>
      </c>
      <c r="C1232" t="s">
        <v>397</v>
      </c>
      <c r="D1232" t="s">
        <v>1700</v>
      </c>
      <c r="E1232">
        <f t="shared" ca="1" si="57"/>
        <v>0</v>
      </c>
    </row>
    <row r="1233" spans="1:5">
      <c r="A1233" t="str">
        <f t="shared" si="58"/>
        <v>07</v>
      </c>
      <c r="B1233">
        <f t="shared" si="59"/>
        <v>0</v>
      </c>
      <c r="C1233" t="s">
        <v>397</v>
      </c>
      <c r="D1233" t="s">
        <v>1701</v>
      </c>
      <c r="E1233">
        <f t="shared" ca="1" si="57"/>
        <v>0</v>
      </c>
    </row>
    <row r="1234" spans="1:5">
      <c r="A1234" t="str">
        <f t="shared" si="58"/>
        <v>08</v>
      </c>
      <c r="B1234">
        <f t="shared" si="59"/>
        <v>0</v>
      </c>
      <c r="C1234" t="s">
        <v>397</v>
      </c>
      <c r="D1234" t="s">
        <v>1702</v>
      </c>
      <c r="E1234">
        <f t="shared" ca="1" si="57"/>
        <v>0</v>
      </c>
    </row>
    <row r="1235" spans="1:5">
      <c r="A1235" t="str">
        <f t="shared" si="58"/>
        <v>09</v>
      </c>
      <c r="B1235">
        <f t="shared" si="59"/>
        <v>0</v>
      </c>
      <c r="C1235" t="s">
        <v>397</v>
      </c>
      <c r="D1235" t="s">
        <v>1703</v>
      </c>
      <c r="E1235">
        <f t="shared" ca="1" si="57"/>
        <v>0</v>
      </c>
    </row>
    <row r="1236" spans="1:5">
      <c r="A1236" t="str">
        <f t="shared" si="58"/>
        <v>10</v>
      </c>
      <c r="B1236">
        <f t="shared" si="59"/>
        <v>0</v>
      </c>
      <c r="C1236" t="s">
        <v>397</v>
      </c>
      <c r="D1236" t="s">
        <v>1704</v>
      </c>
      <c r="E1236">
        <f t="shared" ca="1" si="57"/>
        <v>0</v>
      </c>
    </row>
    <row r="1237" spans="1:5">
      <c r="A1237" t="str">
        <f t="shared" si="58"/>
        <v>11</v>
      </c>
      <c r="B1237">
        <f t="shared" si="59"/>
        <v>0</v>
      </c>
      <c r="C1237" t="s">
        <v>397</v>
      </c>
      <c r="D1237" t="s">
        <v>1705</v>
      </c>
      <c r="E1237">
        <f t="shared" ca="1" si="57"/>
        <v>0</v>
      </c>
    </row>
    <row r="1238" spans="1:5">
      <c r="A1238" t="str">
        <f t="shared" si="58"/>
        <v>12</v>
      </c>
      <c r="B1238">
        <f t="shared" si="59"/>
        <v>0</v>
      </c>
      <c r="C1238" t="s">
        <v>397</v>
      </c>
      <c r="D1238" t="s">
        <v>1706</v>
      </c>
      <c r="E1238">
        <f t="shared" ca="1" si="57"/>
        <v>0</v>
      </c>
    </row>
    <row r="1239" spans="1:5">
      <c r="A1239" t="str">
        <f t="shared" si="58"/>
        <v>13</v>
      </c>
      <c r="B1239">
        <f t="shared" si="59"/>
        <v>0</v>
      </c>
      <c r="C1239" t="s">
        <v>397</v>
      </c>
      <c r="D1239" t="s">
        <v>1707</v>
      </c>
      <c r="E1239">
        <f t="shared" ca="1" si="57"/>
        <v>0</v>
      </c>
    </row>
    <row r="1240" spans="1:5">
      <c r="A1240" t="str">
        <f t="shared" si="58"/>
        <v>100</v>
      </c>
      <c r="B1240">
        <f t="shared" si="59"/>
        <v>0</v>
      </c>
      <c r="C1240" t="s">
        <v>397</v>
      </c>
      <c r="D1240" t="s">
        <v>1708</v>
      </c>
      <c r="E1240">
        <f t="shared" ca="1" si="57"/>
        <v>0</v>
      </c>
    </row>
    <row r="1241" spans="1:5">
      <c r="A1241" t="str">
        <f t="shared" si="58"/>
        <v>01</v>
      </c>
      <c r="B1241">
        <f t="shared" si="59"/>
        <v>0</v>
      </c>
      <c r="C1241" t="s">
        <v>398</v>
      </c>
      <c r="D1241" t="s">
        <v>1709</v>
      </c>
      <c r="E1241">
        <f t="shared" ca="1" si="57"/>
        <v>0</v>
      </c>
    </row>
    <row r="1242" spans="1:5">
      <c r="A1242" t="str">
        <f t="shared" si="58"/>
        <v>02</v>
      </c>
      <c r="B1242">
        <f t="shared" si="59"/>
        <v>0</v>
      </c>
      <c r="C1242" t="s">
        <v>398</v>
      </c>
      <c r="D1242" t="s">
        <v>1710</v>
      </c>
      <c r="E1242">
        <f t="shared" ca="1" si="57"/>
        <v>0</v>
      </c>
    </row>
    <row r="1243" spans="1:5">
      <c r="A1243" t="str">
        <f t="shared" si="58"/>
        <v>03</v>
      </c>
      <c r="B1243">
        <f t="shared" si="59"/>
        <v>0</v>
      </c>
      <c r="C1243" t="s">
        <v>398</v>
      </c>
      <c r="D1243" t="s">
        <v>1711</v>
      </c>
      <c r="E1243">
        <f t="shared" ca="1" si="57"/>
        <v>0</v>
      </c>
    </row>
    <row r="1244" spans="1:5">
      <c r="A1244" t="str">
        <f t="shared" si="58"/>
        <v>04</v>
      </c>
      <c r="B1244">
        <f t="shared" si="59"/>
        <v>0</v>
      </c>
      <c r="C1244" t="s">
        <v>398</v>
      </c>
      <c r="D1244" t="s">
        <v>1712</v>
      </c>
      <c r="E1244">
        <f t="shared" ca="1" si="57"/>
        <v>0</v>
      </c>
    </row>
    <row r="1245" spans="1:5">
      <c r="A1245" t="str">
        <f t="shared" si="58"/>
        <v>05</v>
      </c>
      <c r="B1245">
        <f t="shared" si="59"/>
        <v>0</v>
      </c>
      <c r="C1245" t="s">
        <v>398</v>
      </c>
      <c r="D1245" t="s">
        <v>1713</v>
      </c>
      <c r="E1245">
        <f t="shared" ca="1" si="57"/>
        <v>0</v>
      </c>
    </row>
    <row r="1246" spans="1:5">
      <c r="A1246" t="str">
        <f t="shared" si="58"/>
        <v>06</v>
      </c>
      <c r="B1246">
        <f t="shared" si="59"/>
        <v>0</v>
      </c>
      <c r="C1246" t="s">
        <v>398</v>
      </c>
      <c r="D1246" t="s">
        <v>1714</v>
      </c>
      <c r="E1246">
        <f t="shared" ca="1" si="57"/>
        <v>0</v>
      </c>
    </row>
    <row r="1247" spans="1:5">
      <c r="A1247" t="str">
        <f t="shared" si="58"/>
        <v>07</v>
      </c>
      <c r="B1247">
        <f t="shared" si="59"/>
        <v>0</v>
      </c>
      <c r="C1247" t="s">
        <v>398</v>
      </c>
      <c r="D1247" t="s">
        <v>1715</v>
      </c>
      <c r="E1247">
        <f t="shared" ca="1" si="57"/>
        <v>0</v>
      </c>
    </row>
    <row r="1248" spans="1:5">
      <c r="A1248" t="str">
        <f t="shared" si="58"/>
        <v>08</v>
      </c>
      <c r="B1248">
        <f t="shared" si="59"/>
        <v>0</v>
      </c>
      <c r="C1248" t="s">
        <v>398</v>
      </c>
      <c r="D1248" t="s">
        <v>1716</v>
      </c>
      <c r="E1248">
        <f t="shared" ca="1" si="57"/>
        <v>0</v>
      </c>
    </row>
    <row r="1249" spans="1:5">
      <c r="A1249" t="str">
        <f t="shared" si="58"/>
        <v>09</v>
      </c>
      <c r="B1249">
        <f t="shared" si="59"/>
        <v>0</v>
      </c>
      <c r="C1249" t="s">
        <v>398</v>
      </c>
      <c r="D1249" t="s">
        <v>1717</v>
      </c>
      <c r="E1249">
        <f t="shared" ca="1" si="57"/>
        <v>0</v>
      </c>
    </row>
    <row r="1250" spans="1:5">
      <c r="A1250" t="str">
        <f t="shared" si="58"/>
        <v>10</v>
      </c>
      <c r="B1250">
        <f t="shared" si="59"/>
        <v>0</v>
      </c>
      <c r="C1250" t="s">
        <v>398</v>
      </c>
      <c r="D1250" t="s">
        <v>1718</v>
      </c>
      <c r="E1250">
        <f t="shared" ca="1" si="57"/>
        <v>0</v>
      </c>
    </row>
    <row r="1251" spans="1:5">
      <c r="A1251" t="str">
        <f t="shared" si="58"/>
        <v>11</v>
      </c>
      <c r="B1251">
        <f t="shared" si="59"/>
        <v>0</v>
      </c>
      <c r="C1251" t="s">
        <v>398</v>
      </c>
      <c r="D1251" t="s">
        <v>1719</v>
      </c>
      <c r="E1251">
        <f t="shared" ca="1" si="57"/>
        <v>0</v>
      </c>
    </row>
    <row r="1252" spans="1:5">
      <c r="A1252" t="str">
        <f t="shared" si="58"/>
        <v>12</v>
      </c>
      <c r="B1252">
        <f t="shared" si="59"/>
        <v>0</v>
      </c>
      <c r="C1252" t="s">
        <v>398</v>
      </c>
      <c r="D1252" t="s">
        <v>1720</v>
      </c>
      <c r="E1252">
        <f t="shared" ca="1" si="57"/>
        <v>0</v>
      </c>
    </row>
    <row r="1253" spans="1:5">
      <c r="A1253" t="str">
        <f t="shared" si="58"/>
        <v>13</v>
      </c>
      <c r="B1253">
        <f t="shared" si="59"/>
        <v>0</v>
      </c>
      <c r="C1253" t="s">
        <v>398</v>
      </c>
      <c r="D1253" t="s">
        <v>1721</v>
      </c>
      <c r="E1253">
        <f t="shared" ca="1" si="57"/>
        <v>0</v>
      </c>
    </row>
    <row r="1254" spans="1:5">
      <c r="A1254" t="str">
        <f t="shared" si="58"/>
        <v>100</v>
      </c>
      <c r="B1254">
        <f t="shared" si="59"/>
        <v>0</v>
      </c>
      <c r="C1254" t="s">
        <v>398</v>
      </c>
      <c r="D1254" t="s">
        <v>1722</v>
      </c>
      <c r="E1254">
        <f t="shared" ca="1" si="57"/>
        <v>0</v>
      </c>
    </row>
    <row r="1255" spans="1:5">
      <c r="A1255" t="str">
        <f t="shared" si="58"/>
        <v>01</v>
      </c>
      <c r="B1255">
        <f t="shared" si="59"/>
        <v>0</v>
      </c>
      <c r="C1255" t="s">
        <v>399</v>
      </c>
      <c r="D1255" t="s">
        <v>1723</v>
      </c>
      <c r="E1255">
        <f t="shared" ref="E1255:E1318" ca="1" si="60">IFERROR(IF(B1255=0,VLOOKUP(C1255,INDIRECT($G$4&amp;$H$4),MATCH($A1255,INDIRECT($G$4&amp;$I$4),0),0),VLOOKUP(C1255,INDIRECT($G$5&amp;$H$5),MATCH($A1255,INDIRECT($G$5&amp;$I$5),0),FALSE)),0)</f>
        <v>0</v>
      </c>
    </row>
    <row r="1256" spans="1:5">
      <c r="A1256" t="str">
        <f t="shared" si="58"/>
        <v>02</v>
      </c>
      <c r="B1256">
        <f t="shared" si="59"/>
        <v>0</v>
      </c>
      <c r="C1256" t="s">
        <v>399</v>
      </c>
      <c r="D1256" t="s">
        <v>1724</v>
      </c>
      <c r="E1256">
        <f t="shared" ca="1" si="60"/>
        <v>0</v>
      </c>
    </row>
    <row r="1257" spans="1:5">
      <c r="A1257" t="str">
        <f t="shared" si="58"/>
        <v>03</v>
      </c>
      <c r="B1257">
        <f t="shared" si="59"/>
        <v>0</v>
      </c>
      <c r="C1257" t="s">
        <v>399</v>
      </c>
      <c r="D1257" t="s">
        <v>1725</v>
      </c>
      <c r="E1257">
        <f t="shared" ca="1" si="60"/>
        <v>0</v>
      </c>
    </row>
    <row r="1258" spans="1:5">
      <c r="A1258" t="str">
        <f t="shared" si="58"/>
        <v>04</v>
      </c>
      <c r="B1258">
        <f t="shared" si="59"/>
        <v>0</v>
      </c>
      <c r="C1258" t="s">
        <v>399</v>
      </c>
      <c r="D1258" t="s">
        <v>1726</v>
      </c>
      <c r="E1258">
        <f t="shared" ca="1" si="60"/>
        <v>0</v>
      </c>
    </row>
    <row r="1259" spans="1:5">
      <c r="A1259" t="str">
        <f t="shared" si="58"/>
        <v>05</v>
      </c>
      <c r="B1259">
        <f t="shared" si="59"/>
        <v>0</v>
      </c>
      <c r="C1259" t="s">
        <v>399</v>
      </c>
      <c r="D1259" t="s">
        <v>1727</v>
      </c>
      <c r="E1259">
        <f t="shared" ca="1" si="60"/>
        <v>0</v>
      </c>
    </row>
    <row r="1260" spans="1:5">
      <c r="A1260" t="str">
        <f t="shared" si="58"/>
        <v>06</v>
      </c>
      <c r="B1260">
        <f t="shared" si="59"/>
        <v>0</v>
      </c>
      <c r="C1260" t="s">
        <v>399</v>
      </c>
      <c r="D1260" t="s">
        <v>1728</v>
      </c>
      <c r="E1260">
        <f t="shared" ca="1" si="60"/>
        <v>0</v>
      </c>
    </row>
    <row r="1261" spans="1:5">
      <c r="A1261" t="str">
        <f t="shared" si="58"/>
        <v>07</v>
      </c>
      <c r="B1261">
        <f t="shared" si="59"/>
        <v>0</v>
      </c>
      <c r="C1261" t="s">
        <v>399</v>
      </c>
      <c r="D1261" t="s">
        <v>1729</v>
      </c>
      <c r="E1261">
        <f t="shared" ca="1" si="60"/>
        <v>0</v>
      </c>
    </row>
    <row r="1262" spans="1:5">
      <c r="A1262" t="str">
        <f t="shared" si="58"/>
        <v>08</v>
      </c>
      <c r="B1262">
        <f t="shared" si="59"/>
        <v>0</v>
      </c>
      <c r="C1262" t="s">
        <v>399</v>
      </c>
      <c r="D1262" t="s">
        <v>1730</v>
      </c>
      <c r="E1262">
        <f t="shared" ca="1" si="60"/>
        <v>0</v>
      </c>
    </row>
    <row r="1263" spans="1:5">
      <c r="A1263" t="str">
        <f t="shared" si="58"/>
        <v>09</v>
      </c>
      <c r="B1263">
        <f t="shared" si="59"/>
        <v>0</v>
      </c>
      <c r="C1263" t="s">
        <v>399</v>
      </c>
      <c r="D1263" t="s">
        <v>1731</v>
      </c>
      <c r="E1263">
        <f t="shared" ca="1" si="60"/>
        <v>0</v>
      </c>
    </row>
    <row r="1264" spans="1:5">
      <c r="A1264" t="str">
        <f t="shared" si="58"/>
        <v>10</v>
      </c>
      <c r="B1264">
        <f t="shared" si="59"/>
        <v>0</v>
      </c>
      <c r="C1264" t="s">
        <v>399</v>
      </c>
      <c r="D1264" t="s">
        <v>1732</v>
      </c>
      <c r="E1264">
        <f t="shared" ca="1" si="60"/>
        <v>0</v>
      </c>
    </row>
    <row r="1265" spans="1:5">
      <c r="A1265" t="str">
        <f t="shared" si="58"/>
        <v>11</v>
      </c>
      <c r="B1265">
        <f t="shared" si="59"/>
        <v>0</v>
      </c>
      <c r="C1265" t="s">
        <v>399</v>
      </c>
      <c r="D1265" t="s">
        <v>1733</v>
      </c>
      <c r="E1265">
        <f t="shared" ca="1" si="60"/>
        <v>0</v>
      </c>
    </row>
    <row r="1266" spans="1:5">
      <c r="A1266" t="str">
        <f t="shared" si="58"/>
        <v>12</v>
      </c>
      <c r="B1266">
        <f t="shared" si="59"/>
        <v>0</v>
      </c>
      <c r="C1266" t="s">
        <v>399</v>
      </c>
      <c r="D1266" t="s">
        <v>1734</v>
      </c>
      <c r="E1266">
        <f t="shared" ca="1" si="60"/>
        <v>0</v>
      </c>
    </row>
    <row r="1267" spans="1:5">
      <c r="A1267" t="str">
        <f t="shared" si="58"/>
        <v>13</v>
      </c>
      <c r="B1267">
        <f t="shared" si="59"/>
        <v>0</v>
      </c>
      <c r="C1267" t="s">
        <v>399</v>
      </c>
      <c r="D1267" t="s">
        <v>1735</v>
      </c>
      <c r="E1267">
        <f t="shared" ca="1" si="60"/>
        <v>0</v>
      </c>
    </row>
    <row r="1268" spans="1:5">
      <c r="A1268" t="str">
        <f t="shared" si="58"/>
        <v>100</v>
      </c>
      <c r="B1268">
        <f t="shared" si="59"/>
        <v>0</v>
      </c>
      <c r="C1268" t="s">
        <v>399</v>
      </c>
      <c r="D1268" t="s">
        <v>1736</v>
      </c>
      <c r="E1268">
        <f t="shared" ca="1" si="60"/>
        <v>0</v>
      </c>
    </row>
    <row r="1269" spans="1:5">
      <c r="A1269" t="str">
        <f t="shared" si="58"/>
        <v>01</v>
      </c>
      <c r="B1269">
        <f t="shared" si="59"/>
        <v>0</v>
      </c>
      <c r="C1269" t="s">
        <v>400</v>
      </c>
      <c r="D1269" t="s">
        <v>1737</v>
      </c>
      <c r="E1269">
        <f t="shared" ca="1" si="60"/>
        <v>0</v>
      </c>
    </row>
    <row r="1270" spans="1:5">
      <c r="A1270" t="str">
        <f t="shared" si="58"/>
        <v>02</v>
      </c>
      <c r="B1270">
        <f t="shared" si="59"/>
        <v>0</v>
      </c>
      <c r="C1270" t="s">
        <v>400</v>
      </c>
      <c r="D1270" t="s">
        <v>1738</v>
      </c>
      <c r="E1270">
        <f t="shared" ca="1" si="60"/>
        <v>0</v>
      </c>
    </row>
    <row r="1271" spans="1:5">
      <c r="A1271" t="str">
        <f t="shared" si="58"/>
        <v>03</v>
      </c>
      <c r="B1271">
        <f t="shared" si="59"/>
        <v>0</v>
      </c>
      <c r="C1271" t="s">
        <v>400</v>
      </c>
      <c r="D1271" t="s">
        <v>1739</v>
      </c>
      <c r="E1271">
        <f t="shared" ca="1" si="60"/>
        <v>0</v>
      </c>
    </row>
    <row r="1272" spans="1:5">
      <c r="A1272" t="str">
        <f t="shared" si="58"/>
        <v>04</v>
      </c>
      <c r="B1272">
        <f t="shared" si="59"/>
        <v>0</v>
      </c>
      <c r="C1272" t="s">
        <v>400</v>
      </c>
      <c r="D1272" t="s">
        <v>1740</v>
      </c>
      <c r="E1272">
        <f t="shared" ca="1" si="60"/>
        <v>0</v>
      </c>
    </row>
    <row r="1273" spans="1:5">
      <c r="A1273" t="str">
        <f t="shared" si="58"/>
        <v>05</v>
      </c>
      <c r="B1273">
        <f t="shared" si="59"/>
        <v>0</v>
      </c>
      <c r="C1273" t="s">
        <v>400</v>
      </c>
      <c r="D1273" t="s">
        <v>1741</v>
      </c>
      <c r="E1273">
        <f t="shared" ca="1" si="60"/>
        <v>0</v>
      </c>
    </row>
    <row r="1274" spans="1:5">
      <c r="A1274" t="str">
        <f t="shared" si="58"/>
        <v>06</v>
      </c>
      <c r="B1274">
        <f t="shared" si="59"/>
        <v>0</v>
      </c>
      <c r="C1274" t="s">
        <v>400</v>
      </c>
      <c r="D1274" t="s">
        <v>1742</v>
      </c>
      <c r="E1274">
        <f t="shared" ca="1" si="60"/>
        <v>0</v>
      </c>
    </row>
    <row r="1275" spans="1:5">
      <c r="A1275" t="str">
        <f t="shared" si="58"/>
        <v>07</v>
      </c>
      <c r="B1275">
        <f t="shared" si="59"/>
        <v>0</v>
      </c>
      <c r="C1275" t="s">
        <v>400</v>
      </c>
      <c r="D1275" t="s">
        <v>1743</v>
      </c>
      <c r="E1275">
        <f t="shared" ca="1" si="60"/>
        <v>0</v>
      </c>
    </row>
    <row r="1276" spans="1:5">
      <c r="A1276" t="str">
        <f t="shared" si="58"/>
        <v>08</v>
      </c>
      <c r="B1276">
        <f t="shared" si="59"/>
        <v>0</v>
      </c>
      <c r="C1276" t="s">
        <v>400</v>
      </c>
      <c r="D1276" t="s">
        <v>1744</v>
      </c>
      <c r="E1276">
        <f t="shared" ca="1" si="60"/>
        <v>0</v>
      </c>
    </row>
    <row r="1277" spans="1:5">
      <c r="A1277" t="str">
        <f t="shared" si="58"/>
        <v>09</v>
      </c>
      <c r="B1277">
        <f t="shared" si="59"/>
        <v>0</v>
      </c>
      <c r="C1277" t="s">
        <v>400</v>
      </c>
      <c r="D1277" t="s">
        <v>1745</v>
      </c>
      <c r="E1277">
        <f t="shared" ca="1" si="60"/>
        <v>0</v>
      </c>
    </row>
    <row r="1278" spans="1:5">
      <c r="A1278" t="str">
        <f t="shared" si="58"/>
        <v>10</v>
      </c>
      <c r="B1278">
        <f t="shared" si="59"/>
        <v>0</v>
      </c>
      <c r="C1278" t="s">
        <v>400</v>
      </c>
      <c r="D1278" t="s">
        <v>1746</v>
      </c>
      <c r="E1278">
        <f t="shared" ca="1" si="60"/>
        <v>0</v>
      </c>
    </row>
    <row r="1279" spans="1:5">
      <c r="A1279" t="str">
        <f t="shared" si="58"/>
        <v>11</v>
      </c>
      <c r="B1279">
        <f t="shared" si="59"/>
        <v>0</v>
      </c>
      <c r="C1279" t="s">
        <v>400</v>
      </c>
      <c r="D1279" t="s">
        <v>1747</v>
      </c>
      <c r="E1279">
        <f t="shared" ca="1" si="60"/>
        <v>0</v>
      </c>
    </row>
    <row r="1280" spans="1:5">
      <c r="A1280" t="str">
        <f t="shared" si="58"/>
        <v>12</v>
      </c>
      <c r="B1280">
        <f t="shared" si="59"/>
        <v>0</v>
      </c>
      <c r="C1280" t="s">
        <v>400</v>
      </c>
      <c r="D1280" t="s">
        <v>1748</v>
      </c>
      <c r="E1280">
        <f t="shared" ca="1" si="60"/>
        <v>0</v>
      </c>
    </row>
    <row r="1281" spans="1:5">
      <c r="A1281" t="str">
        <f t="shared" si="58"/>
        <v>13</v>
      </c>
      <c r="B1281">
        <f t="shared" si="59"/>
        <v>0</v>
      </c>
      <c r="C1281" t="s">
        <v>400</v>
      </c>
      <c r="D1281" t="s">
        <v>1749</v>
      </c>
      <c r="E1281">
        <f t="shared" ca="1" si="60"/>
        <v>0</v>
      </c>
    </row>
    <row r="1282" spans="1:5">
      <c r="A1282" t="str">
        <f t="shared" si="58"/>
        <v>100</v>
      </c>
      <c r="B1282">
        <f t="shared" si="59"/>
        <v>0</v>
      </c>
      <c r="C1282" t="s">
        <v>400</v>
      </c>
      <c r="D1282" t="s">
        <v>1750</v>
      </c>
      <c r="E1282">
        <f t="shared" ca="1" si="60"/>
        <v>0</v>
      </c>
    </row>
    <row r="1283" spans="1:5">
      <c r="A1283" t="str">
        <f t="shared" si="58"/>
        <v>01</v>
      </c>
      <c r="B1283">
        <f t="shared" si="59"/>
        <v>0</v>
      </c>
      <c r="C1283" t="s">
        <v>401</v>
      </c>
      <c r="D1283" t="s">
        <v>1751</v>
      </c>
      <c r="E1283">
        <f t="shared" ca="1" si="60"/>
        <v>0</v>
      </c>
    </row>
    <row r="1284" spans="1:5">
      <c r="A1284" t="str">
        <f t="shared" si="58"/>
        <v>02</v>
      </c>
      <c r="B1284">
        <f t="shared" si="59"/>
        <v>0</v>
      </c>
      <c r="C1284" t="s">
        <v>401</v>
      </c>
      <c r="D1284" t="s">
        <v>1752</v>
      </c>
      <c r="E1284">
        <f t="shared" ca="1" si="60"/>
        <v>0</v>
      </c>
    </row>
    <row r="1285" spans="1:5">
      <c r="A1285" t="str">
        <f t="shared" si="58"/>
        <v>03</v>
      </c>
      <c r="B1285">
        <f t="shared" si="59"/>
        <v>0</v>
      </c>
      <c r="C1285" t="s">
        <v>401</v>
      </c>
      <c r="D1285" t="s">
        <v>1753</v>
      </c>
      <c r="E1285">
        <f t="shared" ca="1" si="60"/>
        <v>0</v>
      </c>
    </row>
    <row r="1286" spans="1:5">
      <c r="A1286" t="str">
        <f t="shared" si="58"/>
        <v>04</v>
      </c>
      <c r="B1286">
        <f t="shared" si="59"/>
        <v>0</v>
      </c>
      <c r="C1286" t="s">
        <v>401</v>
      </c>
      <c r="D1286" t="s">
        <v>1754</v>
      </c>
      <c r="E1286">
        <f t="shared" ca="1" si="60"/>
        <v>0</v>
      </c>
    </row>
    <row r="1287" spans="1:5">
      <c r="A1287" t="str">
        <f t="shared" si="58"/>
        <v>05</v>
      </c>
      <c r="B1287">
        <f t="shared" si="59"/>
        <v>0</v>
      </c>
      <c r="C1287" t="s">
        <v>401</v>
      </c>
      <c r="D1287" t="s">
        <v>1755</v>
      </c>
      <c r="E1287">
        <f t="shared" ca="1" si="60"/>
        <v>0</v>
      </c>
    </row>
    <row r="1288" spans="1:5">
      <c r="A1288" t="str">
        <f t="shared" si="58"/>
        <v>06</v>
      </c>
      <c r="B1288">
        <f t="shared" si="59"/>
        <v>0</v>
      </c>
      <c r="C1288" t="s">
        <v>401</v>
      </c>
      <c r="D1288" t="s">
        <v>1756</v>
      </c>
      <c r="E1288">
        <f t="shared" ca="1" si="60"/>
        <v>0</v>
      </c>
    </row>
    <row r="1289" spans="1:5">
      <c r="A1289" t="str">
        <f t="shared" ref="A1289:A1352" si="61">MID(D1289,LEN(C1289)+2,LEN(D1289)-LEN(C1289))</f>
        <v>07</v>
      </c>
      <c r="B1289">
        <f t="shared" ref="B1289:B1352" si="62">IF(IFERROR(FIND("PU",D1289,1),0)&lt;&gt;0,"PU",0)</f>
        <v>0</v>
      </c>
      <c r="C1289" t="s">
        <v>401</v>
      </c>
      <c r="D1289" t="s">
        <v>1757</v>
      </c>
      <c r="E1289">
        <f t="shared" ca="1" si="60"/>
        <v>0</v>
      </c>
    </row>
    <row r="1290" spans="1:5">
      <c r="A1290" t="str">
        <f t="shared" si="61"/>
        <v>08</v>
      </c>
      <c r="B1290">
        <f t="shared" si="62"/>
        <v>0</v>
      </c>
      <c r="C1290" t="s">
        <v>401</v>
      </c>
      <c r="D1290" t="s">
        <v>1758</v>
      </c>
      <c r="E1290">
        <f t="shared" ca="1" si="60"/>
        <v>0</v>
      </c>
    </row>
    <row r="1291" spans="1:5">
      <c r="A1291" t="str">
        <f t="shared" si="61"/>
        <v>09</v>
      </c>
      <c r="B1291">
        <f t="shared" si="62"/>
        <v>0</v>
      </c>
      <c r="C1291" t="s">
        <v>401</v>
      </c>
      <c r="D1291" t="s">
        <v>1759</v>
      </c>
      <c r="E1291">
        <f t="shared" ca="1" si="60"/>
        <v>0</v>
      </c>
    </row>
    <row r="1292" spans="1:5">
      <c r="A1292" t="str">
        <f t="shared" si="61"/>
        <v>10</v>
      </c>
      <c r="B1292">
        <f t="shared" si="62"/>
        <v>0</v>
      </c>
      <c r="C1292" t="s">
        <v>401</v>
      </c>
      <c r="D1292" t="s">
        <v>1760</v>
      </c>
      <c r="E1292">
        <f t="shared" ca="1" si="60"/>
        <v>0</v>
      </c>
    </row>
    <row r="1293" spans="1:5">
      <c r="A1293" t="str">
        <f t="shared" si="61"/>
        <v>11</v>
      </c>
      <c r="B1293">
        <f t="shared" si="62"/>
        <v>0</v>
      </c>
      <c r="C1293" t="s">
        <v>401</v>
      </c>
      <c r="D1293" t="s">
        <v>1761</v>
      </c>
      <c r="E1293">
        <f t="shared" ca="1" si="60"/>
        <v>0</v>
      </c>
    </row>
    <row r="1294" spans="1:5">
      <c r="A1294" t="str">
        <f t="shared" si="61"/>
        <v>12</v>
      </c>
      <c r="B1294">
        <f t="shared" si="62"/>
        <v>0</v>
      </c>
      <c r="C1294" t="s">
        <v>401</v>
      </c>
      <c r="D1294" t="s">
        <v>1762</v>
      </c>
      <c r="E1294">
        <f t="shared" ca="1" si="60"/>
        <v>0</v>
      </c>
    </row>
    <row r="1295" spans="1:5">
      <c r="A1295" t="str">
        <f t="shared" si="61"/>
        <v>13</v>
      </c>
      <c r="B1295">
        <f t="shared" si="62"/>
        <v>0</v>
      </c>
      <c r="C1295" t="s">
        <v>401</v>
      </c>
      <c r="D1295" t="s">
        <v>1763</v>
      </c>
      <c r="E1295">
        <f t="shared" ca="1" si="60"/>
        <v>0</v>
      </c>
    </row>
    <row r="1296" spans="1:5">
      <c r="A1296" t="str">
        <f t="shared" si="61"/>
        <v>100</v>
      </c>
      <c r="B1296">
        <f t="shared" si="62"/>
        <v>0</v>
      </c>
      <c r="C1296" t="s">
        <v>401</v>
      </c>
      <c r="D1296" t="s">
        <v>1764</v>
      </c>
      <c r="E1296">
        <f t="shared" ca="1" si="60"/>
        <v>0</v>
      </c>
    </row>
    <row r="1297" spans="1:5">
      <c r="A1297" t="str">
        <f t="shared" si="61"/>
        <v>01</v>
      </c>
      <c r="B1297">
        <f t="shared" si="62"/>
        <v>0</v>
      </c>
      <c r="C1297" t="s">
        <v>402</v>
      </c>
      <c r="D1297" t="s">
        <v>1765</v>
      </c>
      <c r="E1297">
        <f t="shared" ca="1" si="60"/>
        <v>0</v>
      </c>
    </row>
    <row r="1298" spans="1:5">
      <c r="A1298" t="str">
        <f t="shared" si="61"/>
        <v>02</v>
      </c>
      <c r="B1298">
        <f t="shared" si="62"/>
        <v>0</v>
      </c>
      <c r="C1298" t="s">
        <v>402</v>
      </c>
      <c r="D1298" t="s">
        <v>1766</v>
      </c>
      <c r="E1298">
        <f t="shared" ca="1" si="60"/>
        <v>0</v>
      </c>
    </row>
    <row r="1299" spans="1:5">
      <c r="A1299" t="str">
        <f t="shared" si="61"/>
        <v>03</v>
      </c>
      <c r="B1299">
        <f t="shared" si="62"/>
        <v>0</v>
      </c>
      <c r="C1299" t="s">
        <v>402</v>
      </c>
      <c r="D1299" t="s">
        <v>1767</v>
      </c>
      <c r="E1299">
        <f t="shared" ca="1" si="60"/>
        <v>0</v>
      </c>
    </row>
    <row r="1300" spans="1:5">
      <c r="A1300" t="str">
        <f t="shared" si="61"/>
        <v>04</v>
      </c>
      <c r="B1300">
        <f t="shared" si="62"/>
        <v>0</v>
      </c>
      <c r="C1300" t="s">
        <v>402</v>
      </c>
      <c r="D1300" t="s">
        <v>1768</v>
      </c>
      <c r="E1300">
        <f t="shared" ca="1" si="60"/>
        <v>0</v>
      </c>
    </row>
    <row r="1301" spans="1:5">
      <c r="A1301" t="str">
        <f t="shared" si="61"/>
        <v>05</v>
      </c>
      <c r="B1301">
        <f t="shared" si="62"/>
        <v>0</v>
      </c>
      <c r="C1301" t="s">
        <v>402</v>
      </c>
      <c r="D1301" t="s">
        <v>1769</v>
      </c>
      <c r="E1301">
        <f t="shared" ca="1" si="60"/>
        <v>0</v>
      </c>
    </row>
    <row r="1302" spans="1:5">
      <c r="A1302" t="str">
        <f t="shared" si="61"/>
        <v>06</v>
      </c>
      <c r="B1302">
        <f t="shared" si="62"/>
        <v>0</v>
      </c>
      <c r="C1302" t="s">
        <v>402</v>
      </c>
      <c r="D1302" t="s">
        <v>1770</v>
      </c>
      <c r="E1302">
        <f t="shared" ca="1" si="60"/>
        <v>0</v>
      </c>
    </row>
    <row r="1303" spans="1:5">
      <c r="A1303" t="str">
        <f t="shared" si="61"/>
        <v>07</v>
      </c>
      <c r="B1303">
        <f t="shared" si="62"/>
        <v>0</v>
      </c>
      <c r="C1303" t="s">
        <v>402</v>
      </c>
      <c r="D1303" t="s">
        <v>1771</v>
      </c>
      <c r="E1303">
        <f t="shared" ca="1" si="60"/>
        <v>0</v>
      </c>
    </row>
    <row r="1304" spans="1:5">
      <c r="A1304" t="str">
        <f t="shared" si="61"/>
        <v>08</v>
      </c>
      <c r="B1304">
        <f t="shared" si="62"/>
        <v>0</v>
      </c>
      <c r="C1304" t="s">
        <v>402</v>
      </c>
      <c r="D1304" t="s">
        <v>1772</v>
      </c>
      <c r="E1304">
        <f t="shared" ca="1" si="60"/>
        <v>0</v>
      </c>
    </row>
    <row r="1305" spans="1:5">
      <c r="A1305" t="str">
        <f t="shared" si="61"/>
        <v>09</v>
      </c>
      <c r="B1305">
        <f t="shared" si="62"/>
        <v>0</v>
      </c>
      <c r="C1305" t="s">
        <v>402</v>
      </c>
      <c r="D1305" t="s">
        <v>1773</v>
      </c>
      <c r="E1305">
        <f t="shared" ca="1" si="60"/>
        <v>0</v>
      </c>
    </row>
    <row r="1306" spans="1:5">
      <c r="A1306" t="str">
        <f t="shared" si="61"/>
        <v>10</v>
      </c>
      <c r="B1306">
        <f t="shared" si="62"/>
        <v>0</v>
      </c>
      <c r="C1306" t="s">
        <v>402</v>
      </c>
      <c r="D1306" t="s">
        <v>1774</v>
      </c>
      <c r="E1306">
        <f t="shared" ca="1" si="60"/>
        <v>0</v>
      </c>
    </row>
    <row r="1307" spans="1:5">
      <c r="A1307" t="str">
        <f t="shared" si="61"/>
        <v>11</v>
      </c>
      <c r="B1307">
        <f t="shared" si="62"/>
        <v>0</v>
      </c>
      <c r="C1307" t="s">
        <v>402</v>
      </c>
      <c r="D1307" t="s">
        <v>1775</v>
      </c>
      <c r="E1307">
        <f t="shared" ca="1" si="60"/>
        <v>0</v>
      </c>
    </row>
    <row r="1308" spans="1:5">
      <c r="A1308" t="str">
        <f t="shared" si="61"/>
        <v>12</v>
      </c>
      <c r="B1308">
        <f t="shared" si="62"/>
        <v>0</v>
      </c>
      <c r="C1308" t="s">
        <v>402</v>
      </c>
      <c r="D1308" t="s">
        <v>1776</v>
      </c>
      <c r="E1308">
        <f t="shared" ca="1" si="60"/>
        <v>0</v>
      </c>
    </row>
    <row r="1309" spans="1:5">
      <c r="A1309" t="str">
        <f t="shared" si="61"/>
        <v>13</v>
      </c>
      <c r="B1309">
        <f t="shared" si="62"/>
        <v>0</v>
      </c>
      <c r="C1309" t="s">
        <v>402</v>
      </c>
      <c r="D1309" t="s">
        <v>1777</v>
      </c>
      <c r="E1309">
        <f t="shared" ca="1" si="60"/>
        <v>0</v>
      </c>
    </row>
    <row r="1310" spans="1:5">
      <c r="A1310" t="str">
        <f t="shared" si="61"/>
        <v>100</v>
      </c>
      <c r="B1310">
        <f t="shared" si="62"/>
        <v>0</v>
      </c>
      <c r="C1310" t="s">
        <v>402</v>
      </c>
      <c r="D1310" t="s">
        <v>1778</v>
      </c>
      <c r="E1310">
        <f t="shared" ca="1" si="60"/>
        <v>0</v>
      </c>
    </row>
    <row r="1311" spans="1:5">
      <c r="A1311" t="str">
        <f t="shared" si="61"/>
        <v>01</v>
      </c>
      <c r="B1311">
        <f t="shared" si="62"/>
        <v>0</v>
      </c>
      <c r="C1311" t="s">
        <v>403</v>
      </c>
      <c r="D1311" t="s">
        <v>1779</v>
      </c>
      <c r="E1311">
        <f t="shared" ca="1" si="60"/>
        <v>0</v>
      </c>
    </row>
    <row r="1312" spans="1:5">
      <c r="A1312" t="str">
        <f t="shared" si="61"/>
        <v>02</v>
      </c>
      <c r="B1312">
        <f t="shared" si="62"/>
        <v>0</v>
      </c>
      <c r="C1312" t="s">
        <v>403</v>
      </c>
      <c r="D1312" t="s">
        <v>1780</v>
      </c>
      <c r="E1312">
        <f t="shared" ca="1" si="60"/>
        <v>0</v>
      </c>
    </row>
    <row r="1313" spans="1:5">
      <c r="A1313" t="str">
        <f t="shared" si="61"/>
        <v>03</v>
      </c>
      <c r="B1313">
        <f t="shared" si="62"/>
        <v>0</v>
      </c>
      <c r="C1313" t="s">
        <v>403</v>
      </c>
      <c r="D1313" t="s">
        <v>1781</v>
      </c>
      <c r="E1313">
        <f t="shared" ca="1" si="60"/>
        <v>0</v>
      </c>
    </row>
    <row r="1314" spans="1:5">
      <c r="A1314" t="str">
        <f t="shared" si="61"/>
        <v>04</v>
      </c>
      <c r="B1314">
        <f t="shared" si="62"/>
        <v>0</v>
      </c>
      <c r="C1314" t="s">
        <v>403</v>
      </c>
      <c r="D1314" t="s">
        <v>1782</v>
      </c>
      <c r="E1314">
        <f t="shared" ca="1" si="60"/>
        <v>0</v>
      </c>
    </row>
    <row r="1315" spans="1:5">
      <c r="A1315" t="str">
        <f t="shared" si="61"/>
        <v>05</v>
      </c>
      <c r="B1315">
        <f t="shared" si="62"/>
        <v>0</v>
      </c>
      <c r="C1315" t="s">
        <v>403</v>
      </c>
      <c r="D1315" t="s">
        <v>1783</v>
      </c>
      <c r="E1315">
        <f t="shared" ca="1" si="60"/>
        <v>0</v>
      </c>
    </row>
    <row r="1316" spans="1:5">
      <c r="A1316" t="str">
        <f t="shared" si="61"/>
        <v>06</v>
      </c>
      <c r="B1316">
        <f t="shared" si="62"/>
        <v>0</v>
      </c>
      <c r="C1316" t="s">
        <v>403</v>
      </c>
      <c r="D1316" t="s">
        <v>1784</v>
      </c>
      <c r="E1316">
        <f t="shared" ca="1" si="60"/>
        <v>0</v>
      </c>
    </row>
    <row r="1317" spans="1:5">
      <c r="A1317" t="str">
        <f t="shared" si="61"/>
        <v>07</v>
      </c>
      <c r="B1317">
        <f t="shared" si="62"/>
        <v>0</v>
      </c>
      <c r="C1317" t="s">
        <v>403</v>
      </c>
      <c r="D1317" t="s">
        <v>1785</v>
      </c>
      <c r="E1317">
        <f t="shared" ca="1" si="60"/>
        <v>0</v>
      </c>
    </row>
    <row r="1318" spans="1:5">
      <c r="A1318" t="str">
        <f t="shared" si="61"/>
        <v>08</v>
      </c>
      <c r="B1318">
        <f t="shared" si="62"/>
        <v>0</v>
      </c>
      <c r="C1318" t="s">
        <v>403</v>
      </c>
      <c r="D1318" t="s">
        <v>1786</v>
      </c>
      <c r="E1318">
        <f t="shared" ca="1" si="60"/>
        <v>0</v>
      </c>
    </row>
    <row r="1319" spans="1:5">
      <c r="A1319" t="str">
        <f t="shared" si="61"/>
        <v>09</v>
      </c>
      <c r="B1319">
        <f t="shared" si="62"/>
        <v>0</v>
      </c>
      <c r="C1319" t="s">
        <v>403</v>
      </c>
      <c r="D1319" t="s">
        <v>1787</v>
      </c>
      <c r="E1319">
        <f t="shared" ref="E1319:E1382" ca="1" si="63">IFERROR(IF(B1319=0,VLOOKUP(C1319,INDIRECT($G$4&amp;$H$4),MATCH($A1319,INDIRECT($G$4&amp;$I$4),0),0),VLOOKUP(C1319,INDIRECT($G$5&amp;$H$5),MATCH($A1319,INDIRECT($G$5&amp;$I$5),0),FALSE)),0)</f>
        <v>0</v>
      </c>
    </row>
    <row r="1320" spans="1:5">
      <c r="A1320" t="str">
        <f t="shared" si="61"/>
        <v>10</v>
      </c>
      <c r="B1320">
        <f t="shared" si="62"/>
        <v>0</v>
      </c>
      <c r="C1320" t="s">
        <v>403</v>
      </c>
      <c r="D1320" t="s">
        <v>1788</v>
      </c>
      <c r="E1320">
        <f t="shared" ca="1" si="63"/>
        <v>0</v>
      </c>
    </row>
    <row r="1321" spans="1:5">
      <c r="A1321" t="str">
        <f t="shared" si="61"/>
        <v>11</v>
      </c>
      <c r="B1321">
        <f t="shared" si="62"/>
        <v>0</v>
      </c>
      <c r="C1321" t="s">
        <v>403</v>
      </c>
      <c r="D1321" t="s">
        <v>1789</v>
      </c>
      <c r="E1321">
        <f t="shared" ca="1" si="63"/>
        <v>0</v>
      </c>
    </row>
    <row r="1322" spans="1:5">
      <c r="A1322" t="str">
        <f t="shared" si="61"/>
        <v>12</v>
      </c>
      <c r="B1322">
        <f t="shared" si="62"/>
        <v>0</v>
      </c>
      <c r="C1322" t="s">
        <v>403</v>
      </c>
      <c r="D1322" t="s">
        <v>1790</v>
      </c>
      <c r="E1322">
        <f t="shared" ca="1" si="63"/>
        <v>0</v>
      </c>
    </row>
    <row r="1323" spans="1:5">
      <c r="A1323" t="str">
        <f t="shared" si="61"/>
        <v>13</v>
      </c>
      <c r="B1323">
        <f t="shared" si="62"/>
        <v>0</v>
      </c>
      <c r="C1323" t="s">
        <v>403</v>
      </c>
      <c r="D1323" t="s">
        <v>1791</v>
      </c>
      <c r="E1323">
        <f t="shared" ca="1" si="63"/>
        <v>0</v>
      </c>
    </row>
    <row r="1324" spans="1:5">
      <c r="A1324" t="str">
        <f t="shared" si="61"/>
        <v>100</v>
      </c>
      <c r="B1324">
        <f t="shared" si="62"/>
        <v>0</v>
      </c>
      <c r="C1324" t="s">
        <v>403</v>
      </c>
      <c r="D1324" t="s">
        <v>1792</v>
      </c>
      <c r="E1324">
        <f t="shared" ca="1" si="63"/>
        <v>0</v>
      </c>
    </row>
    <row r="1325" spans="1:5">
      <c r="A1325" t="str">
        <f t="shared" si="61"/>
        <v>01</v>
      </c>
      <c r="B1325">
        <f t="shared" si="62"/>
        <v>0</v>
      </c>
      <c r="C1325" t="s">
        <v>404</v>
      </c>
      <c r="D1325" t="s">
        <v>1793</v>
      </c>
      <c r="E1325">
        <f t="shared" ca="1" si="63"/>
        <v>0</v>
      </c>
    </row>
    <row r="1326" spans="1:5">
      <c r="A1326" t="str">
        <f t="shared" si="61"/>
        <v>02</v>
      </c>
      <c r="B1326">
        <f t="shared" si="62"/>
        <v>0</v>
      </c>
      <c r="C1326" t="s">
        <v>404</v>
      </c>
      <c r="D1326" t="s">
        <v>1794</v>
      </c>
      <c r="E1326">
        <f t="shared" ca="1" si="63"/>
        <v>0</v>
      </c>
    </row>
    <row r="1327" spans="1:5">
      <c r="A1327" t="str">
        <f t="shared" si="61"/>
        <v>03</v>
      </c>
      <c r="B1327">
        <f t="shared" si="62"/>
        <v>0</v>
      </c>
      <c r="C1327" t="s">
        <v>404</v>
      </c>
      <c r="D1327" t="s">
        <v>1795</v>
      </c>
      <c r="E1327">
        <f t="shared" ca="1" si="63"/>
        <v>0</v>
      </c>
    </row>
    <row r="1328" spans="1:5">
      <c r="A1328" t="str">
        <f t="shared" si="61"/>
        <v>04</v>
      </c>
      <c r="B1328">
        <f t="shared" si="62"/>
        <v>0</v>
      </c>
      <c r="C1328" t="s">
        <v>404</v>
      </c>
      <c r="D1328" t="s">
        <v>1796</v>
      </c>
      <c r="E1328">
        <f t="shared" ca="1" si="63"/>
        <v>0</v>
      </c>
    </row>
    <row r="1329" spans="1:5">
      <c r="A1329" t="str">
        <f t="shared" si="61"/>
        <v>05</v>
      </c>
      <c r="B1329">
        <f t="shared" si="62"/>
        <v>0</v>
      </c>
      <c r="C1329" t="s">
        <v>404</v>
      </c>
      <c r="D1329" t="s">
        <v>1797</v>
      </c>
      <c r="E1329">
        <f t="shared" ca="1" si="63"/>
        <v>0</v>
      </c>
    </row>
    <row r="1330" spans="1:5">
      <c r="A1330" t="str">
        <f t="shared" si="61"/>
        <v>06</v>
      </c>
      <c r="B1330">
        <f t="shared" si="62"/>
        <v>0</v>
      </c>
      <c r="C1330" t="s">
        <v>404</v>
      </c>
      <c r="D1330" t="s">
        <v>1798</v>
      </c>
      <c r="E1330">
        <f t="shared" ca="1" si="63"/>
        <v>0</v>
      </c>
    </row>
    <row r="1331" spans="1:5">
      <c r="A1331" t="str">
        <f t="shared" si="61"/>
        <v>07</v>
      </c>
      <c r="B1331">
        <f t="shared" si="62"/>
        <v>0</v>
      </c>
      <c r="C1331" t="s">
        <v>404</v>
      </c>
      <c r="D1331" t="s">
        <v>1799</v>
      </c>
      <c r="E1331">
        <f t="shared" ca="1" si="63"/>
        <v>0</v>
      </c>
    </row>
    <row r="1332" spans="1:5">
      <c r="A1332" t="str">
        <f t="shared" si="61"/>
        <v>08</v>
      </c>
      <c r="B1332">
        <f t="shared" si="62"/>
        <v>0</v>
      </c>
      <c r="C1332" t="s">
        <v>404</v>
      </c>
      <c r="D1332" t="s">
        <v>1800</v>
      </c>
      <c r="E1332">
        <f t="shared" ca="1" si="63"/>
        <v>0</v>
      </c>
    </row>
    <row r="1333" spans="1:5">
      <c r="A1333" t="str">
        <f t="shared" si="61"/>
        <v>09</v>
      </c>
      <c r="B1333">
        <f t="shared" si="62"/>
        <v>0</v>
      </c>
      <c r="C1333" t="s">
        <v>404</v>
      </c>
      <c r="D1333" t="s">
        <v>1801</v>
      </c>
      <c r="E1333">
        <f t="shared" ca="1" si="63"/>
        <v>0</v>
      </c>
    </row>
    <row r="1334" spans="1:5">
      <c r="A1334" t="str">
        <f t="shared" si="61"/>
        <v>10</v>
      </c>
      <c r="B1334">
        <f t="shared" si="62"/>
        <v>0</v>
      </c>
      <c r="C1334" t="s">
        <v>404</v>
      </c>
      <c r="D1334" t="s">
        <v>1802</v>
      </c>
      <c r="E1334">
        <f t="shared" ca="1" si="63"/>
        <v>0</v>
      </c>
    </row>
    <row r="1335" spans="1:5">
      <c r="A1335" t="str">
        <f t="shared" si="61"/>
        <v>11</v>
      </c>
      <c r="B1335">
        <f t="shared" si="62"/>
        <v>0</v>
      </c>
      <c r="C1335" t="s">
        <v>404</v>
      </c>
      <c r="D1335" t="s">
        <v>1803</v>
      </c>
      <c r="E1335">
        <f t="shared" ca="1" si="63"/>
        <v>0</v>
      </c>
    </row>
    <row r="1336" spans="1:5">
      <c r="A1336" t="str">
        <f t="shared" si="61"/>
        <v>12</v>
      </c>
      <c r="B1336">
        <f t="shared" si="62"/>
        <v>0</v>
      </c>
      <c r="C1336" t="s">
        <v>404</v>
      </c>
      <c r="D1336" t="s">
        <v>1804</v>
      </c>
      <c r="E1336">
        <f t="shared" ca="1" si="63"/>
        <v>0</v>
      </c>
    </row>
    <row r="1337" spans="1:5">
      <c r="A1337" t="str">
        <f t="shared" si="61"/>
        <v>13</v>
      </c>
      <c r="B1337">
        <f t="shared" si="62"/>
        <v>0</v>
      </c>
      <c r="C1337" t="s">
        <v>404</v>
      </c>
      <c r="D1337" t="s">
        <v>1805</v>
      </c>
      <c r="E1337">
        <f t="shared" ca="1" si="63"/>
        <v>0</v>
      </c>
    </row>
    <row r="1338" spans="1:5">
      <c r="A1338" t="str">
        <f t="shared" si="61"/>
        <v>100</v>
      </c>
      <c r="B1338">
        <f t="shared" si="62"/>
        <v>0</v>
      </c>
      <c r="C1338" t="s">
        <v>404</v>
      </c>
      <c r="D1338" t="s">
        <v>1806</v>
      </c>
      <c r="E1338">
        <f t="shared" ca="1" si="63"/>
        <v>0</v>
      </c>
    </row>
    <row r="1339" spans="1:5">
      <c r="A1339" t="str">
        <f t="shared" si="61"/>
        <v>01</v>
      </c>
      <c r="B1339">
        <f t="shared" si="62"/>
        <v>0</v>
      </c>
      <c r="C1339" t="s">
        <v>405</v>
      </c>
      <c r="D1339" t="s">
        <v>1807</v>
      </c>
      <c r="E1339">
        <f t="shared" ca="1" si="63"/>
        <v>0</v>
      </c>
    </row>
    <row r="1340" spans="1:5">
      <c r="A1340" t="str">
        <f t="shared" si="61"/>
        <v>02</v>
      </c>
      <c r="B1340">
        <f t="shared" si="62"/>
        <v>0</v>
      </c>
      <c r="C1340" t="s">
        <v>405</v>
      </c>
      <c r="D1340" t="s">
        <v>1808</v>
      </c>
      <c r="E1340">
        <f t="shared" ca="1" si="63"/>
        <v>0</v>
      </c>
    </row>
    <row r="1341" spans="1:5">
      <c r="A1341" t="str">
        <f t="shared" si="61"/>
        <v>03</v>
      </c>
      <c r="B1341">
        <f t="shared" si="62"/>
        <v>0</v>
      </c>
      <c r="C1341" t="s">
        <v>405</v>
      </c>
      <c r="D1341" t="s">
        <v>1809</v>
      </c>
      <c r="E1341">
        <f t="shared" ca="1" si="63"/>
        <v>0</v>
      </c>
    </row>
    <row r="1342" spans="1:5">
      <c r="A1342" t="str">
        <f t="shared" si="61"/>
        <v>04</v>
      </c>
      <c r="B1342">
        <f t="shared" si="62"/>
        <v>0</v>
      </c>
      <c r="C1342" t="s">
        <v>405</v>
      </c>
      <c r="D1342" t="s">
        <v>1810</v>
      </c>
      <c r="E1342">
        <f t="shared" ca="1" si="63"/>
        <v>0</v>
      </c>
    </row>
    <row r="1343" spans="1:5">
      <c r="A1343" t="str">
        <f t="shared" si="61"/>
        <v>05</v>
      </c>
      <c r="B1343">
        <f t="shared" si="62"/>
        <v>0</v>
      </c>
      <c r="C1343" t="s">
        <v>405</v>
      </c>
      <c r="D1343" t="s">
        <v>1811</v>
      </c>
      <c r="E1343">
        <f t="shared" ca="1" si="63"/>
        <v>0</v>
      </c>
    </row>
    <row r="1344" spans="1:5">
      <c r="A1344" t="str">
        <f t="shared" si="61"/>
        <v>06</v>
      </c>
      <c r="B1344">
        <f t="shared" si="62"/>
        <v>0</v>
      </c>
      <c r="C1344" t="s">
        <v>405</v>
      </c>
      <c r="D1344" t="s">
        <v>1812</v>
      </c>
      <c r="E1344">
        <f t="shared" ca="1" si="63"/>
        <v>0</v>
      </c>
    </row>
    <row r="1345" spans="1:5">
      <c r="A1345" t="str">
        <f t="shared" si="61"/>
        <v>07</v>
      </c>
      <c r="B1345">
        <f t="shared" si="62"/>
        <v>0</v>
      </c>
      <c r="C1345" t="s">
        <v>405</v>
      </c>
      <c r="D1345" t="s">
        <v>1813</v>
      </c>
      <c r="E1345">
        <f t="shared" ca="1" si="63"/>
        <v>0</v>
      </c>
    </row>
    <row r="1346" spans="1:5">
      <c r="A1346" t="str">
        <f t="shared" si="61"/>
        <v>08</v>
      </c>
      <c r="B1346">
        <f t="shared" si="62"/>
        <v>0</v>
      </c>
      <c r="C1346" t="s">
        <v>405</v>
      </c>
      <c r="D1346" t="s">
        <v>1814</v>
      </c>
      <c r="E1346">
        <f t="shared" ca="1" si="63"/>
        <v>0</v>
      </c>
    </row>
    <row r="1347" spans="1:5">
      <c r="A1347" t="str">
        <f t="shared" si="61"/>
        <v>09</v>
      </c>
      <c r="B1347">
        <f t="shared" si="62"/>
        <v>0</v>
      </c>
      <c r="C1347" t="s">
        <v>405</v>
      </c>
      <c r="D1347" t="s">
        <v>1815</v>
      </c>
      <c r="E1347">
        <f t="shared" ca="1" si="63"/>
        <v>0</v>
      </c>
    </row>
    <row r="1348" spans="1:5">
      <c r="A1348" t="str">
        <f t="shared" si="61"/>
        <v>10</v>
      </c>
      <c r="B1348">
        <f t="shared" si="62"/>
        <v>0</v>
      </c>
      <c r="C1348" t="s">
        <v>405</v>
      </c>
      <c r="D1348" t="s">
        <v>1816</v>
      </c>
      <c r="E1348">
        <f t="shared" ca="1" si="63"/>
        <v>0</v>
      </c>
    </row>
    <row r="1349" spans="1:5">
      <c r="A1349" t="str">
        <f t="shared" si="61"/>
        <v>11</v>
      </c>
      <c r="B1349">
        <f t="shared" si="62"/>
        <v>0</v>
      </c>
      <c r="C1349" t="s">
        <v>405</v>
      </c>
      <c r="D1349" t="s">
        <v>1817</v>
      </c>
      <c r="E1349">
        <f t="shared" ca="1" si="63"/>
        <v>0</v>
      </c>
    </row>
    <row r="1350" spans="1:5">
      <c r="A1350" t="str">
        <f t="shared" si="61"/>
        <v>12</v>
      </c>
      <c r="B1350">
        <f t="shared" si="62"/>
        <v>0</v>
      </c>
      <c r="C1350" t="s">
        <v>405</v>
      </c>
      <c r="D1350" t="s">
        <v>1818</v>
      </c>
      <c r="E1350">
        <f t="shared" ca="1" si="63"/>
        <v>0</v>
      </c>
    </row>
    <row r="1351" spans="1:5">
      <c r="A1351" t="str">
        <f t="shared" si="61"/>
        <v>13</v>
      </c>
      <c r="B1351">
        <f t="shared" si="62"/>
        <v>0</v>
      </c>
      <c r="C1351" t="s">
        <v>405</v>
      </c>
      <c r="D1351" t="s">
        <v>1819</v>
      </c>
      <c r="E1351">
        <f t="shared" ca="1" si="63"/>
        <v>0</v>
      </c>
    </row>
    <row r="1352" spans="1:5">
      <c r="A1352" t="str">
        <f t="shared" si="61"/>
        <v>100</v>
      </c>
      <c r="B1352">
        <f t="shared" si="62"/>
        <v>0</v>
      </c>
      <c r="C1352" t="s">
        <v>405</v>
      </c>
      <c r="D1352" t="s">
        <v>1820</v>
      </c>
      <c r="E1352">
        <f t="shared" ca="1" si="63"/>
        <v>0</v>
      </c>
    </row>
    <row r="1353" spans="1:5">
      <c r="A1353" t="str">
        <f t="shared" ref="A1353:A1416" si="64">MID(D1353,LEN(C1353)+2,LEN(D1353)-LEN(C1353))</f>
        <v>01</v>
      </c>
      <c r="B1353">
        <f t="shared" ref="B1353:B1416" si="65">IF(IFERROR(FIND("PU",D1353,1),0)&lt;&gt;0,"PU",0)</f>
        <v>0</v>
      </c>
      <c r="C1353" t="s">
        <v>406</v>
      </c>
      <c r="D1353" t="s">
        <v>1821</v>
      </c>
      <c r="E1353">
        <f t="shared" ca="1" si="63"/>
        <v>0</v>
      </c>
    </row>
    <row r="1354" spans="1:5">
      <c r="A1354" t="str">
        <f t="shared" si="64"/>
        <v>02</v>
      </c>
      <c r="B1354">
        <f t="shared" si="65"/>
        <v>0</v>
      </c>
      <c r="C1354" t="s">
        <v>406</v>
      </c>
      <c r="D1354" t="s">
        <v>1822</v>
      </c>
      <c r="E1354">
        <f t="shared" ca="1" si="63"/>
        <v>0</v>
      </c>
    </row>
    <row r="1355" spans="1:5">
      <c r="A1355" t="str">
        <f t="shared" si="64"/>
        <v>03</v>
      </c>
      <c r="B1355">
        <f t="shared" si="65"/>
        <v>0</v>
      </c>
      <c r="C1355" t="s">
        <v>406</v>
      </c>
      <c r="D1355" t="s">
        <v>1823</v>
      </c>
      <c r="E1355">
        <f t="shared" ca="1" si="63"/>
        <v>0</v>
      </c>
    </row>
    <row r="1356" spans="1:5">
      <c r="A1356" t="str">
        <f t="shared" si="64"/>
        <v>04</v>
      </c>
      <c r="B1356">
        <f t="shared" si="65"/>
        <v>0</v>
      </c>
      <c r="C1356" t="s">
        <v>406</v>
      </c>
      <c r="D1356" t="s">
        <v>1824</v>
      </c>
      <c r="E1356">
        <f t="shared" ca="1" si="63"/>
        <v>0</v>
      </c>
    </row>
    <row r="1357" spans="1:5">
      <c r="A1357" t="str">
        <f t="shared" si="64"/>
        <v>05</v>
      </c>
      <c r="B1357">
        <f t="shared" si="65"/>
        <v>0</v>
      </c>
      <c r="C1357" t="s">
        <v>406</v>
      </c>
      <c r="D1357" t="s">
        <v>1825</v>
      </c>
      <c r="E1357">
        <f t="shared" ca="1" si="63"/>
        <v>0</v>
      </c>
    </row>
    <row r="1358" spans="1:5">
      <c r="A1358" t="str">
        <f t="shared" si="64"/>
        <v>06</v>
      </c>
      <c r="B1358">
        <f t="shared" si="65"/>
        <v>0</v>
      </c>
      <c r="C1358" t="s">
        <v>406</v>
      </c>
      <c r="D1358" t="s">
        <v>1826</v>
      </c>
      <c r="E1358">
        <f t="shared" ca="1" si="63"/>
        <v>0</v>
      </c>
    </row>
    <row r="1359" spans="1:5">
      <c r="A1359" t="str">
        <f t="shared" si="64"/>
        <v>07</v>
      </c>
      <c r="B1359">
        <f t="shared" si="65"/>
        <v>0</v>
      </c>
      <c r="C1359" t="s">
        <v>406</v>
      </c>
      <c r="D1359" t="s">
        <v>1827</v>
      </c>
      <c r="E1359">
        <f t="shared" ca="1" si="63"/>
        <v>0</v>
      </c>
    </row>
    <row r="1360" spans="1:5">
      <c r="A1360" t="str">
        <f t="shared" si="64"/>
        <v>08</v>
      </c>
      <c r="B1360">
        <f t="shared" si="65"/>
        <v>0</v>
      </c>
      <c r="C1360" t="s">
        <v>406</v>
      </c>
      <c r="D1360" t="s">
        <v>1828</v>
      </c>
      <c r="E1360">
        <f t="shared" ca="1" si="63"/>
        <v>0</v>
      </c>
    </row>
    <row r="1361" spans="1:5">
      <c r="A1361" t="str">
        <f t="shared" si="64"/>
        <v>09</v>
      </c>
      <c r="B1361">
        <f t="shared" si="65"/>
        <v>0</v>
      </c>
      <c r="C1361" t="s">
        <v>406</v>
      </c>
      <c r="D1361" t="s">
        <v>1829</v>
      </c>
      <c r="E1361">
        <f t="shared" ca="1" si="63"/>
        <v>0</v>
      </c>
    </row>
    <row r="1362" spans="1:5">
      <c r="A1362" t="str">
        <f t="shared" si="64"/>
        <v>10</v>
      </c>
      <c r="B1362">
        <f t="shared" si="65"/>
        <v>0</v>
      </c>
      <c r="C1362" t="s">
        <v>406</v>
      </c>
      <c r="D1362" t="s">
        <v>1830</v>
      </c>
      <c r="E1362">
        <f t="shared" ca="1" si="63"/>
        <v>0</v>
      </c>
    </row>
    <row r="1363" spans="1:5">
      <c r="A1363" t="str">
        <f t="shared" si="64"/>
        <v>11</v>
      </c>
      <c r="B1363">
        <f t="shared" si="65"/>
        <v>0</v>
      </c>
      <c r="C1363" t="s">
        <v>406</v>
      </c>
      <c r="D1363" t="s">
        <v>1831</v>
      </c>
      <c r="E1363">
        <f t="shared" ca="1" si="63"/>
        <v>0</v>
      </c>
    </row>
    <row r="1364" spans="1:5">
      <c r="A1364" t="str">
        <f t="shared" si="64"/>
        <v>12</v>
      </c>
      <c r="B1364">
        <f t="shared" si="65"/>
        <v>0</v>
      </c>
      <c r="C1364" t="s">
        <v>406</v>
      </c>
      <c r="D1364" t="s">
        <v>1832</v>
      </c>
      <c r="E1364">
        <f t="shared" ca="1" si="63"/>
        <v>0</v>
      </c>
    </row>
    <row r="1365" spans="1:5">
      <c r="A1365" t="str">
        <f t="shared" si="64"/>
        <v>13</v>
      </c>
      <c r="B1365">
        <f t="shared" si="65"/>
        <v>0</v>
      </c>
      <c r="C1365" t="s">
        <v>406</v>
      </c>
      <c r="D1365" t="s">
        <v>1833</v>
      </c>
      <c r="E1365">
        <f t="shared" ca="1" si="63"/>
        <v>0</v>
      </c>
    </row>
    <row r="1366" spans="1:5">
      <c r="A1366" t="str">
        <f t="shared" si="64"/>
        <v>100</v>
      </c>
      <c r="B1366">
        <f t="shared" si="65"/>
        <v>0</v>
      </c>
      <c r="C1366" t="s">
        <v>406</v>
      </c>
      <c r="D1366" t="s">
        <v>1834</v>
      </c>
      <c r="E1366">
        <f t="shared" ca="1" si="63"/>
        <v>0</v>
      </c>
    </row>
    <row r="1367" spans="1:5">
      <c r="A1367" t="str">
        <f t="shared" si="64"/>
        <v>01</v>
      </c>
      <c r="B1367">
        <f t="shared" si="65"/>
        <v>0</v>
      </c>
      <c r="C1367" t="s">
        <v>407</v>
      </c>
      <c r="D1367" t="s">
        <v>1835</v>
      </c>
      <c r="E1367">
        <f t="shared" ca="1" si="63"/>
        <v>0</v>
      </c>
    </row>
    <row r="1368" spans="1:5">
      <c r="A1368" t="str">
        <f t="shared" si="64"/>
        <v>02</v>
      </c>
      <c r="B1368">
        <f t="shared" si="65"/>
        <v>0</v>
      </c>
      <c r="C1368" t="s">
        <v>407</v>
      </c>
      <c r="D1368" t="s">
        <v>1836</v>
      </c>
      <c r="E1368">
        <f t="shared" ca="1" si="63"/>
        <v>0</v>
      </c>
    </row>
    <row r="1369" spans="1:5">
      <c r="A1369" t="str">
        <f t="shared" si="64"/>
        <v>03</v>
      </c>
      <c r="B1369">
        <f t="shared" si="65"/>
        <v>0</v>
      </c>
      <c r="C1369" t="s">
        <v>407</v>
      </c>
      <c r="D1369" t="s">
        <v>1837</v>
      </c>
      <c r="E1369">
        <f t="shared" ca="1" si="63"/>
        <v>0</v>
      </c>
    </row>
    <row r="1370" spans="1:5">
      <c r="A1370" t="str">
        <f t="shared" si="64"/>
        <v>04</v>
      </c>
      <c r="B1370">
        <f t="shared" si="65"/>
        <v>0</v>
      </c>
      <c r="C1370" t="s">
        <v>407</v>
      </c>
      <c r="D1370" t="s">
        <v>1838</v>
      </c>
      <c r="E1370">
        <f t="shared" ca="1" si="63"/>
        <v>0</v>
      </c>
    </row>
    <row r="1371" spans="1:5">
      <c r="A1371" t="str">
        <f t="shared" si="64"/>
        <v>05</v>
      </c>
      <c r="B1371">
        <f t="shared" si="65"/>
        <v>0</v>
      </c>
      <c r="C1371" t="s">
        <v>407</v>
      </c>
      <c r="D1371" t="s">
        <v>1839</v>
      </c>
      <c r="E1371">
        <f t="shared" ca="1" si="63"/>
        <v>0</v>
      </c>
    </row>
    <row r="1372" spans="1:5">
      <c r="A1372" t="str">
        <f t="shared" si="64"/>
        <v>06</v>
      </c>
      <c r="B1372">
        <f t="shared" si="65"/>
        <v>0</v>
      </c>
      <c r="C1372" t="s">
        <v>407</v>
      </c>
      <c r="D1372" t="s">
        <v>1840</v>
      </c>
      <c r="E1372">
        <f t="shared" ca="1" si="63"/>
        <v>0</v>
      </c>
    </row>
    <row r="1373" spans="1:5">
      <c r="A1373" t="str">
        <f t="shared" si="64"/>
        <v>07</v>
      </c>
      <c r="B1373">
        <f t="shared" si="65"/>
        <v>0</v>
      </c>
      <c r="C1373" t="s">
        <v>407</v>
      </c>
      <c r="D1373" t="s">
        <v>1841</v>
      </c>
      <c r="E1373">
        <f t="shared" ca="1" si="63"/>
        <v>0</v>
      </c>
    </row>
    <row r="1374" spans="1:5">
      <c r="A1374" t="str">
        <f t="shared" si="64"/>
        <v>08</v>
      </c>
      <c r="B1374">
        <f t="shared" si="65"/>
        <v>0</v>
      </c>
      <c r="C1374" t="s">
        <v>407</v>
      </c>
      <c r="D1374" t="s">
        <v>1842</v>
      </c>
      <c r="E1374">
        <f t="shared" ca="1" si="63"/>
        <v>0</v>
      </c>
    </row>
    <row r="1375" spans="1:5">
      <c r="A1375" t="str">
        <f t="shared" si="64"/>
        <v>09</v>
      </c>
      <c r="B1375">
        <f t="shared" si="65"/>
        <v>0</v>
      </c>
      <c r="C1375" t="s">
        <v>407</v>
      </c>
      <c r="D1375" t="s">
        <v>1843</v>
      </c>
      <c r="E1375">
        <f t="shared" ca="1" si="63"/>
        <v>0</v>
      </c>
    </row>
    <row r="1376" spans="1:5">
      <c r="A1376" t="str">
        <f t="shared" si="64"/>
        <v>10</v>
      </c>
      <c r="B1376">
        <f t="shared" si="65"/>
        <v>0</v>
      </c>
      <c r="C1376" t="s">
        <v>407</v>
      </c>
      <c r="D1376" t="s">
        <v>1844</v>
      </c>
      <c r="E1376">
        <f t="shared" ca="1" si="63"/>
        <v>0</v>
      </c>
    </row>
    <row r="1377" spans="1:5">
      <c r="A1377" t="str">
        <f t="shared" si="64"/>
        <v>11</v>
      </c>
      <c r="B1377">
        <f t="shared" si="65"/>
        <v>0</v>
      </c>
      <c r="C1377" t="s">
        <v>407</v>
      </c>
      <c r="D1377" t="s">
        <v>1845</v>
      </c>
      <c r="E1377">
        <f t="shared" ca="1" si="63"/>
        <v>0</v>
      </c>
    </row>
    <row r="1378" spans="1:5">
      <c r="A1378" t="str">
        <f t="shared" si="64"/>
        <v>12</v>
      </c>
      <c r="B1378">
        <f t="shared" si="65"/>
        <v>0</v>
      </c>
      <c r="C1378" t="s">
        <v>407</v>
      </c>
      <c r="D1378" t="s">
        <v>1846</v>
      </c>
      <c r="E1378">
        <f t="shared" ca="1" si="63"/>
        <v>0</v>
      </c>
    </row>
    <row r="1379" spans="1:5">
      <c r="A1379" t="str">
        <f t="shared" si="64"/>
        <v>13</v>
      </c>
      <c r="B1379">
        <f t="shared" si="65"/>
        <v>0</v>
      </c>
      <c r="C1379" t="s">
        <v>407</v>
      </c>
      <c r="D1379" t="s">
        <v>1847</v>
      </c>
      <c r="E1379">
        <f t="shared" ca="1" si="63"/>
        <v>0</v>
      </c>
    </row>
    <row r="1380" spans="1:5">
      <c r="A1380" t="str">
        <f t="shared" si="64"/>
        <v>100</v>
      </c>
      <c r="B1380">
        <f t="shared" si="65"/>
        <v>0</v>
      </c>
      <c r="C1380" t="s">
        <v>407</v>
      </c>
      <c r="D1380" t="s">
        <v>1848</v>
      </c>
      <c r="E1380">
        <f t="shared" ca="1" si="63"/>
        <v>0</v>
      </c>
    </row>
    <row r="1381" spans="1:5">
      <c r="A1381" t="str">
        <f t="shared" si="64"/>
        <v>01</v>
      </c>
      <c r="B1381">
        <f t="shared" si="65"/>
        <v>0</v>
      </c>
      <c r="C1381" t="s">
        <v>408</v>
      </c>
      <c r="D1381" t="s">
        <v>1849</v>
      </c>
      <c r="E1381">
        <f t="shared" ca="1" si="63"/>
        <v>0</v>
      </c>
    </row>
    <row r="1382" spans="1:5">
      <c r="A1382" t="str">
        <f t="shared" si="64"/>
        <v>02</v>
      </c>
      <c r="B1382">
        <f t="shared" si="65"/>
        <v>0</v>
      </c>
      <c r="C1382" t="s">
        <v>408</v>
      </c>
      <c r="D1382" t="s">
        <v>1850</v>
      </c>
      <c r="E1382">
        <f t="shared" ca="1" si="63"/>
        <v>0</v>
      </c>
    </row>
    <row r="1383" spans="1:5">
      <c r="A1383" t="str">
        <f t="shared" si="64"/>
        <v>03</v>
      </c>
      <c r="B1383">
        <f t="shared" si="65"/>
        <v>0</v>
      </c>
      <c r="C1383" t="s">
        <v>408</v>
      </c>
      <c r="D1383" t="s">
        <v>1851</v>
      </c>
      <c r="E1383">
        <f t="shared" ref="E1383:E1446" ca="1" si="66">IFERROR(IF(B1383=0,VLOOKUP(C1383,INDIRECT($G$4&amp;$H$4),MATCH($A1383,INDIRECT($G$4&amp;$I$4),0),0),VLOOKUP(C1383,INDIRECT($G$5&amp;$H$5),MATCH($A1383,INDIRECT($G$5&amp;$I$5),0),FALSE)),0)</f>
        <v>0</v>
      </c>
    </row>
    <row r="1384" spans="1:5">
      <c r="A1384" t="str">
        <f t="shared" si="64"/>
        <v>04</v>
      </c>
      <c r="B1384">
        <f t="shared" si="65"/>
        <v>0</v>
      </c>
      <c r="C1384" t="s">
        <v>408</v>
      </c>
      <c r="D1384" t="s">
        <v>1852</v>
      </c>
      <c r="E1384">
        <f t="shared" ca="1" si="66"/>
        <v>0</v>
      </c>
    </row>
    <row r="1385" spans="1:5">
      <c r="A1385" t="str">
        <f t="shared" si="64"/>
        <v>05</v>
      </c>
      <c r="B1385">
        <f t="shared" si="65"/>
        <v>0</v>
      </c>
      <c r="C1385" t="s">
        <v>408</v>
      </c>
      <c r="D1385" t="s">
        <v>1853</v>
      </c>
      <c r="E1385">
        <f t="shared" ca="1" si="66"/>
        <v>0</v>
      </c>
    </row>
    <row r="1386" spans="1:5">
      <c r="A1386" t="str">
        <f t="shared" si="64"/>
        <v>06</v>
      </c>
      <c r="B1386">
        <f t="shared" si="65"/>
        <v>0</v>
      </c>
      <c r="C1386" t="s">
        <v>408</v>
      </c>
      <c r="D1386" t="s">
        <v>1854</v>
      </c>
      <c r="E1386">
        <f t="shared" ca="1" si="66"/>
        <v>0</v>
      </c>
    </row>
    <row r="1387" spans="1:5">
      <c r="A1387" t="str">
        <f t="shared" si="64"/>
        <v>07</v>
      </c>
      <c r="B1387">
        <f t="shared" si="65"/>
        <v>0</v>
      </c>
      <c r="C1387" t="s">
        <v>408</v>
      </c>
      <c r="D1387" t="s">
        <v>1855</v>
      </c>
      <c r="E1387">
        <f t="shared" ca="1" si="66"/>
        <v>0</v>
      </c>
    </row>
    <row r="1388" spans="1:5">
      <c r="A1388" t="str">
        <f t="shared" si="64"/>
        <v>08</v>
      </c>
      <c r="B1388">
        <f t="shared" si="65"/>
        <v>0</v>
      </c>
      <c r="C1388" t="s">
        <v>408</v>
      </c>
      <c r="D1388" t="s">
        <v>1856</v>
      </c>
      <c r="E1388">
        <f t="shared" ca="1" si="66"/>
        <v>0</v>
      </c>
    </row>
    <row r="1389" spans="1:5">
      <c r="A1389" t="str">
        <f t="shared" si="64"/>
        <v>09</v>
      </c>
      <c r="B1389">
        <f t="shared" si="65"/>
        <v>0</v>
      </c>
      <c r="C1389" t="s">
        <v>408</v>
      </c>
      <c r="D1389" t="s">
        <v>1857</v>
      </c>
      <c r="E1389">
        <f t="shared" ca="1" si="66"/>
        <v>0</v>
      </c>
    </row>
    <row r="1390" spans="1:5">
      <c r="A1390" t="str">
        <f t="shared" si="64"/>
        <v>10</v>
      </c>
      <c r="B1390">
        <f t="shared" si="65"/>
        <v>0</v>
      </c>
      <c r="C1390" t="s">
        <v>408</v>
      </c>
      <c r="D1390" t="s">
        <v>1858</v>
      </c>
      <c r="E1390">
        <f t="shared" ca="1" si="66"/>
        <v>0</v>
      </c>
    </row>
    <row r="1391" spans="1:5">
      <c r="A1391" t="str">
        <f t="shared" si="64"/>
        <v>11</v>
      </c>
      <c r="B1391">
        <f t="shared" si="65"/>
        <v>0</v>
      </c>
      <c r="C1391" t="s">
        <v>408</v>
      </c>
      <c r="D1391" t="s">
        <v>1859</v>
      </c>
      <c r="E1391">
        <f t="shared" ca="1" si="66"/>
        <v>0</v>
      </c>
    </row>
    <row r="1392" spans="1:5">
      <c r="A1392" t="str">
        <f t="shared" si="64"/>
        <v>12</v>
      </c>
      <c r="B1392">
        <f t="shared" si="65"/>
        <v>0</v>
      </c>
      <c r="C1392" t="s">
        <v>408</v>
      </c>
      <c r="D1392" t="s">
        <v>1860</v>
      </c>
      <c r="E1392">
        <f t="shared" ca="1" si="66"/>
        <v>0</v>
      </c>
    </row>
    <row r="1393" spans="1:5">
      <c r="A1393" t="str">
        <f t="shared" si="64"/>
        <v>13</v>
      </c>
      <c r="B1393">
        <f t="shared" si="65"/>
        <v>0</v>
      </c>
      <c r="C1393" t="s">
        <v>408</v>
      </c>
      <c r="D1393" t="s">
        <v>1861</v>
      </c>
      <c r="E1393">
        <f t="shared" ca="1" si="66"/>
        <v>0</v>
      </c>
    </row>
    <row r="1394" spans="1:5">
      <c r="A1394" t="str">
        <f t="shared" si="64"/>
        <v>100</v>
      </c>
      <c r="B1394">
        <f t="shared" si="65"/>
        <v>0</v>
      </c>
      <c r="C1394" t="s">
        <v>408</v>
      </c>
      <c r="D1394" t="s">
        <v>1862</v>
      </c>
      <c r="E1394">
        <f t="shared" ca="1" si="66"/>
        <v>0</v>
      </c>
    </row>
    <row r="1395" spans="1:5">
      <c r="A1395" t="str">
        <f t="shared" si="64"/>
        <v>01</v>
      </c>
      <c r="B1395">
        <f t="shared" si="65"/>
        <v>0</v>
      </c>
      <c r="C1395" t="s">
        <v>409</v>
      </c>
      <c r="D1395" t="s">
        <v>1863</v>
      </c>
      <c r="E1395">
        <f t="shared" ca="1" si="66"/>
        <v>0</v>
      </c>
    </row>
    <row r="1396" spans="1:5">
      <c r="A1396" t="str">
        <f t="shared" si="64"/>
        <v>02</v>
      </c>
      <c r="B1396">
        <f t="shared" si="65"/>
        <v>0</v>
      </c>
      <c r="C1396" t="s">
        <v>409</v>
      </c>
      <c r="D1396" t="s">
        <v>1864</v>
      </c>
      <c r="E1396">
        <f t="shared" ca="1" si="66"/>
        <v>0</v>
      </c>
    </row>
    <row r="1397" spans="1:5">
      <c r="A1397" t="str">
        <f t="shared" si="64"/>
        <v>03</v>
      </c>
      <c r="B1397">
        <f t="shared" si="65"/>
        <v>0</v>
      </c>
      <c r="C1397" t="s">
        <v>409</v>
      </c>
      <c r="D1397" t="s">
        <v>1865</v>
      </c>
      <c r="E1397">
        <f t="shared" ca="1" si="66"/>
        <v>0</v>
      </c>
    </row>
    <row r="1398" spans="1:5">
      <c r="A1398" t="str">
        <f t="shared" si="64"/>
        <v>04</v>
      </c>
      <c r="B1398">
        <f t="shared" si="65"/>
        <v>0</v>
      </c>
      <c r="C1398" t="s">
        <v>409</v>
      </c>
      <c r="D1398" t="s">
        <v>1866</v>
      </c>
      <c r="E1398">
        <f t="shared" ca="1" si="66"/>
        <v>0</v>
      </c>
    </row>
    <row r="1399" spans="1:5">
      <c r="A1399" t="str">
        <f t="shared" si="64"/>
        <v>05</v>
      </c>
      <c r="B1399">
        <f t="shared" si="65"/>
        <v>0</v>
      </c>
      <c r="C1399" t="s">
        <v>409</v>
      </c>
      <c r="D1399" t="s">
        <v>1867</v>
      </c>
      <c r="E1399">
        <f t="shared" ca="1" si="66"/>
        <v>0</v>
      </c>
    </row>
    <row r="1400" spans="1:5">
      <c r="A1400" t="str">
        <f t="shared" si="64"/>
        <v>06</v>
      </c>
      <c r="B1400">
        <f t="shared" si="65"/>
        <v>0</v>
      </c>
      <c r="C1400" t="s">
        <v>409</v>
      </c>
      <c r="D1400" t="s">
        <v>1868</v>
      </c>
      <c r="E1400">
        <f t="shared" ca="1" si="66"/>
        <v>0</v>
      </c>
    </row>
    <row r="1401" spans="1:5">
      <c r="A1401" t="str">
        <f t="shared" si="64"/>
        <v>07</v>
      </c>
      <c r="B1401">
        <f t="shared" si="65"/>
        <v>0</v>
      </c>
      <c r="C1401" t="s">
        <v>409</v>
      </c>
      <c r="D1401" t="s">
        <v>1869</v>
      </c>
      <c r="E1401">
        <f t="shared" ca="1" si="66"/>
        <v>0</v>
      </c>
    </row>
    <row r="1402" spans="1:5">
      <c r="A1402" t="str">
        <f t="shared" si="64"/>
        <v>08</v>
      </c>
      <c r="B1402">
        <f t="shared" si="65"/>
        <v>0</v>
      </c>
      <c r="C1402" t="s">
        <v>409</v>
      </c>
      <c r="D1402" t="s">
        <v>1870</v>
      </c>
      <c r="E1402">
        <f t="shared" ca="1" si="66"/>
        <v>0</v>
      </c>
    </row>
    <row r="1403" spans="1:5">
      <c r="A1403" t="str">
        <f t="shared" si="64"/>
        <v>09</v>
      </c>
      <c r="B1403">
        <f t="shared" si="65"/>
        <v>0</v>
      </c>
      <c r="C1403" t="s">
        <v>409</v>
      </c>
      <c r="D1403" t="s">
        <v>1871</v>
      </c>
      <c r="E1403">
        <f t="shared" ca="1" si="66"/>
        <v>0</v>
      </c>
    </row>
    <row r="1404" spans="1:5">
      <c r="A1404" t="str">
        <f t="shared" si="64"/>
        <v>10</v>
      </c>
      <c r="B1404">
        <f t="shared" si="65"/>
        <v>0</v>
      </c>
      <c r="C1404" t="s">
        <v>409</v>
      </c>
      <c r="D1404" t="s">
        <v>1872</v>
      </c>
      <c r="E1404">
        <f t="shared" ca="1" si="66"/>
        <v>0</v>
      </c>
    </row>
    <row r="1405" spans="1:5">
      <c r="A1405" t="str">
        <f t="shared" si="64"/>
        <v>11</v>
      </c>
      <c r="B1405">
        <f t="shared" si="65"/>
        <v>0</v>
      </c>
      <c r="C1405" t="s">
        <v>409</v>
      </c>
      <c r="D1405" t="s">
        <v>1873</v>
      </c>
      <c r="E1405">
        <f t="shared" ca="1" si="66"/>
        <v>0</v>
      </c>
    </row>
    <row r="1406" spans="1:5">
      <c r="A1406" t="str">
        <f t="shared" si="64"/>
        <v>12</v>
      </c>
      <c r="B1406">
        <f t="shared" si="65"/>
        <v>0</v>
      </c>
      <c r="C1406" t="s">
        <v>409</v>
      </c>
      <c r="D1406" t="s">
        <v>1874</v>
      </c>
      <c r="E1406">
        <f t="shared" ca="1" si="66"/>
        <v>0</v>
      </c>
    </row>
    <row r="1407" spans="1:5">
      <c r="A1407" t="str">
        <f t="shared" si="64"/>
        <v>13</v>
      </c>
      <c r="B1407">
        <f t="shared" si="65"/>
        <v>0</v>
      </c>
      <c r="C1407" t="s">
        <v>409</v>
      </c>
      <c r="D1407" t="s">
        <v>1875</v>
      </c>
      <c r="E1407">
        <f t="shared" ca="1" si="66"/>
        <v>0</v>
      </c>
    </row>
    <row r="1408" spans="1:5">
      <c r="A1408" t="str">
        <f t="shared" si="64"/>
        <v>100</v>
      </c>
      <c r="B1408">
        <f t="shared" si="65"/>
        <v>0</v>
      </c>
      <c r="C1408" t="s">
        <v>409</v>
      </c>
      <c r="D1408" t="s">
        <v>1876</v>
      </c>
      <c r="E1408">
        <f t="shared" ca="1" si="66"/>
        <v>0</v>
      </c>
    </row>
    <row r="1409" spans="1:5">
      <c r="A1409" t="str">
        <f t="shared" si="64"/>
        <v>01</v>
      </c>
      <c r="B1409">
        <f t="shared" si="65"/>
        <v>0</v>
      </c>
      <c r="C1409" t="s">
        <v>410</v>
      </c>
      <c r="D1409" t="s">
        <v>1877</v>
      </c>
      <c r="E1409">
        <f t="shared" ca="1" si="66"/>
        <v>0</v>
      </c>
    </row>
    <row r="1410" spans="1:5">
      <c r="A1410" t="str">
        <f t="shared" si="64"/>
        <v>02</v>
      </c>
      <c r="B1410">
        <f t="shared" si="65"/>
        <v>0</v>
      </c>
      <c r="C1410" t="s">
        <v>410</v>
      </c>
      <c r="D1410" t="s">
        <v>1878</v>
      </c>
      <c r="E1410">
        <f t="shared" ca="1" si="66"/>
        <v>0</v>
      </c>
    </row>
    <row r="1411" spans="1:5">
      <c r="A1411" t="str">
        <f t="shared" si="64"/>
        <v>03</v>
      </c>
      <c r="B1411">
        <f t="shared" si="65"/>
        <v>0</v>
      </c>
      <c r="C1411" t="s">
        <v>410</v>
      </c>
      <c r="D1411" t="s">
        <v>1879</v>
      </c>
      <c r="E1411">
        <f t="shared" ca="1" si="66"/>
        <v>0</v>
      </c>
    </row>
    <row r="1412" spans="1:5">
      <c r="A1412" t="str">
        <f t="shared" si="64"/>
        <v>04</v>
      </c>
      <c r="B1412">
        <f t="shared" si="65"/>
        <v>0</v>
      </c>
      <c r="C1412" t="s">
        <v>410</v>
      </c>
      <c r="D1412" t="s">
        <v>1880</v>
      </c>
      <c r="E1412">
        <f t="shared" ca="1" si="66"/>
        <v>0</v>
      </c>
    </row>
    <row r="1413" spans="1:5">
      <c r="A1413" t="str">
        <f t="shared" si="64"/>
        <v>05</v>
      </c>
      <c r="B1413">
        <f t="shared" si="65"/>
        <v>0</v>
      </c>
      <c r="C1413" t="s">
        <v>410</v>
      </c>
      <c r="D1413" t="s">
        <v>1881</v>
      </c>
      <c r="E1413">
        <f t="shared" ca="1" si="66"/>
        <v>0</v>
      </c>
    </row>
    <row r="1414" spans="1:5">
      <c r="A1414" t="str">
        <f t="shared" si="64"/>
        <v>06</v>
      </c>
      <c r="B1414">
        <f t="shared" si="65"/>
        <v>0</v>
      </c>
      <c r="C1414" t="s">
        <v>410</v>
      </c>
      <c r="D1414" t="s">
        <v>1882</v>
      </c>
      <c r="E1414">
        <f t="shared" ca="1" si="66"/>
        <v>0</v>
      </c>
    </row>
    <row r="1415" spans="1:5">
      <c r="A1415" t="str">
        <f t="shared" si="64"/>
        <v>07</v>
      </c>
      <c r="B1415">
        <f t="shared" si="65"/>
        <v>0</v>
      </c>
      <c r="C1415" t="s">
        <v>410</v>
      </c>
      <c r="D1415" t="s">
        <v>1883</v>
      </c>
      <c r="E1415">
        <f t="shared" ca="1" si="66"/>
        <v>0</v>
      </c>
    </row>
    <row r="1416" spans="1:5">
      <c r="A1416" t="str">
        <f t="shared" si="64"/>
        <v>08</v>
      </c>
      <c r="B1416">
        <f t="shared" si="65"/>
        <v>0</v>
      </c>
      <c r="C1416" t="s">
        <v>410</v>
      </c>
      <c r="D1416" t="s">
        <v>1884</v>
      </c>
      <c r="E1416">
        <f t="shared" ca="1" si="66"/>
        <v>0</v>
      </c>
    </row>
    <row r="1417" spans="1:5">
      <c r="A1417" t="str">
        <f t="shared" ref="A1417:A1480" si="67">MID(D1417,LEN(C1417)+2,LEN(D1417)-LEN(C1417))</f>
        <v>09</v>
      </c>
      <c r="B1417">
        <f t="shared" ref="B1417:B1480" si="68">IF(IFERROR(FIND("PU",D1417,1),0)&lt;&gt;0,"PU",0)</f>
        <v>0</v>
      </c>
      <c r="C1417" t="s">
        <v>410</v>
      </c>
      <c r="D1417" t="s">
        <v>1885</v>
      </c>
      <c r="E1417">
        <f t="shared" ca="1" si="66"/>
        <v>0</v>
      </c>
    </row>
    <row r="1418" spans="1:5">
      <c r="A1418" t="str">
        <f t="shared" si="67"/>
        <v>10</v>
      </c>
      <c r="B1418">
        <f t="shared" si="68"/>
        <v>0</v>
      </c>
      <c r="C1418" t="s">
        <v>410</v>
      </c>
      <c r="D1418" t="s">
        <v>1886</v>
      </c>
      <c r="E1418">
        <f t="shared" ca="1" si="66"/>
        <v>0</v>
      </c>
    </row>
    <row r="1419" spans="1:5">
      <c r="A1419" t="str">
        <f t="shared" si="67"/>
        <v>11</v>
      </c>
      <c r="B1419">
        <f t="shared" si="68"/>
        <v>0</v>
      </c>
      <c r="C1419" t="s">
        <v>410</v>
      </c>
      <c r="D1419" t="s">
        <v>1887</v>
      </c>
      <c r="E1419">
        <f t="shared" ca="1" si="66"/>
        <v>0</v>
      </c>
    </row>
    <row r="1420" spans="1:5">
      <c r="A1420" t="str">
        <f t="shared" si="67"/>
        <v>12</v>
      </c>
      <c r="B1420">
        <f t="shared" si="68"/>
        <v>0</v>
      </c>
      <c r="C1420" t="s">
        <v>410</v>
      </c>
      <c r="D1420" t="s">
        <v>1888</v>
      </c>
      <c r="E1420">
        <f t="shared" ca="1" si="66"/>
        <v>0</v>
      </c>
    </row>
    <row r="1421" spans="1:5">
      <c r="A1421" t="str">
        <f t="shared" si="67"/>
        <v>13</v>
      </c>
      <c r="B1421">
        <f t="shared" si="68"/>
        <v>0</v>
      </c>
      <c r="C1421" t="s">
        <v>410</v>
      </c>
      <c r="D1421" t="s">
        <v>1889</v>
      </c>
      <c r="E1421">
        <f t="shared" ca="1" si="66"/>
        <v>0</v>
      </c>
    </row>
    <row r="1422" spans="1:5">
      <c r="A1422" t="str">
        <f t="shared" si="67"/>
        <v>100</v>
      </c>
      <c r="B1422">
        <f t="shared" si="68"/>
        <v>0</v>
      </c>
      <c r="C1422" t="s">
        <v>410</v>
      </c>
      <c r="D1422" t="s">
        <v>1890</v>
      </c>
      <c r="E1422">
        <f t="shared" ca="1" si="66"/>
        <v>0</v>
      </c>
    </row>
    <row r="1423" spans="1:5">
      <c r="A1423" t="str">
        <f t="shared" si="67"/>
        <v>01</v>
      </c>
      <c r="B1423">
        <f t="shared" si="68"/>
        <v>0</v>
      </c>
      <c r="C1423" t="s">
        <v>411</v>
      </c>
      <c r="D1423" t="s">
        <v>1891</v>
      </c>
      <c r="E1423">
        <f t="shared" ca="1" si="66"/>
        <v>0</v>
      </c>
    </row>
    <row r="1424" spans="1:5">
      <c r="A1424" t="str">
        <f t="shared" si="67"/>
        <v>02</v>
      </c>
      <c r="B1424">
        <f t="shared" si="68"/>
        <v>0</v>
      </c>
      <c r="C1424" t="s">
        <v>411</v>
      </c>
      <c r="D1424" t="s">
        <v>1892</v>
      </c>
      <c r="E1424">
        <f t="shared" ca="1" si="66"/>
        <v>0</v>
      </c>
    </row>
    <row r="1425" spans="1:5">
      <c r="A1425" t="str">
        <f t="shared" si="67"/>
        <v>03</v>
      </c>
      <c r="B1425">
        <f t="shared" si="68"/>
        <v>0</v>
      </c>
      <c r="C1425" t="s">
        <v>411</v>
      </c>
      <c r="D1425" t="s">
        <v>1893</v>
      </c>
      <c r="E1425">
        <f t="shared" ca="1" si="66"/>
        <v>0</v>
      </c>
    </row>
    <row r="1426" spans="1:5">
      <c r="A1426" t="str">
        <f t="shared" si="67"/>
        <v>04</v>
      </c>
      <c r="B1426">
        <f t="shared" si="68"/>
        <v>0</v>
      </c>
      <c r="C1426" t="s">
        <v>411</v>
      </c>
      <c r="D1426" t="s">
        <v>1894</v>
      </c>
      <c r="E1426">
        <f t="shared" ca="1" si="66"/>
        <v>0</v>
      </c>
    </row>
    <row r="1427" spans="1:5">
      <c r="A1427" t="str">
        <f t="shared" si="67"/>
        <v>05</v>
      </c>
      <c r="B1427">
        <f t="shared" si="68"/>
        <v>0</v>
      </c>
      <c r="C1427" t="s">
        <v>411</v>
      </c>
      <c r="D1427" t="s">
        <v>1895</v>
      </c>
      <c r="E1427">
        <f t="shared" ca="1" si="66"/>
        <v>0</v>
      </c>
    </row>
    <row r="1428" spans="1:5">
      <c r="A1428" t="str">
        <f t="shared" si="67"/>
        <v>06</v>
      </c>
      <c r="B1428">
        <f t="shared" si="68"/>
        <v>0</v>
      </c>
      <c r="C1428" t="s">
        <v>411</v>
      </c>
      <c r="D1428" t="s">
        <v>1896</v>
      </c>
      <c r="E1428">
        <f t="shared" ca="1" si="66"/>
        <v>0</v>
      </c>
    </row>
    <row r="1429" spans="1:5">
      <c r="A1429" t="str">
        <f t="shared" si="67"/>
        <v>07</v>
      </c>
      <c r="B1429">
        <f t="shared" si="68"/>
        <v>0</v>
      </c>
      <c r="C1429" t="s">
        <v>411</v>
      </c>
      <c r="D1429" t="s">
        <v>1897</v>
      </c>
      <c r="E1429">
        <f t="shared" ca="1" si="66"/>
        <v>0</v>
      </c>
    </row>
    <row r="1430" spans="1:5">
      <c r="A1430" t="str">
        <f t="shared" si="67"/>
        <v>08</v>
      </c>
      <c r="B1430">
        <f t="shared" si="68"/>
        <v>0</v>
      </c>
      <c r="C1430" t="s">
        <v>411</v>
      </c>
      <c r="D1430" t="s">
        <v>1898</v>
      </c>
      <c r="E1430">
        <f t="shared" ca="1" si="66"/>
        <v>0</v>
      </c>
    </row>
    <row r="1431" spans="1:5">
      <c r="A1431" t="str">
        <f t="shared" si="67"/>
        <v>09</v>
      </c>
      <c r="B1431">
        <f t="shared" si="68"/>
        <v>0</v>
      </c>
      <c r="C1431" t="s">
        <v>411</v>
      </c>
      <c r="D1431" t="s">
        <v>1899</v>
      </c>
      <c r="E1431">
        <f t="shared" ca="1" si="66"/>
        <v>0</v>
      </c>
    </row>
    <row r="1432" spans="1:5">
      <c r="A1432" t="str">
        <f t="shared" si="67"/>
        <v>10</v>
      </c>
      <c r="B1432">
        <f t="shared" si="68"/>
        <v>0</v>
      </c>
      <c r="C1432" t="s">
        <v>411</v>
      </c>
      <c r="D1432" t="s">
        <v>1900</v>
      </c>
      <c r="E1432">
        <f t="shared" ca="1" si="66"/>
        <v>0</v>
      </c>
    </row>
    <row r="1433" spans="1:5">
      <c r="A1433" t="str">
        <f t="shared" si="67"/>
        <v>11</v>
      </c>
      <c r="B1433">
        <f t="shared" si="68"/>
        <v>0</v>
      </c>
      <c r="C1433" t="s">
        <v>411</v>
      </c>
      <c r="D1433" t="s">
        <v>1901</v>
      </c>
      <c r="E1433">
        <f t="shared" ca="1" si="66"/>
        <v>0</v>
      </c>
    </row>
    <row r="1434" spans="1:5">
      <c r="A1434" t="str">
        <f t="shared" si="67"/>
        <v>12</v>
      </c>
      <c r="B1434">
        <f t="shared" si="68"/>
        <v>0</v>
      </c>
      <c r="C1434" t="s">
        <v>411</v>
      </c>
      <c r="D1434" t="s">
        <v>1902</v>
      </c>
      <c r="E1434">
        <f t="shared" ca="1" si="66"/>
        <v>0</v>
      </c>
    </row>
    <row r="1435" spans="1:5">
      <c r="A1435" t="str">
        <f t="shared" si="67"/>
        <v>13</v>
      </c>
      <c r="B1435">
        <f t="shared" si="68"/>
        <v>0</v>
      </c>
      <c r="C1435" t="s">
        <v>411</v>
      </c>
      <c r="D1435" t="s">
        <v>1903</v>
      </c>
      <c r="E1435">
        <f t="shared" ca="1" si="66"/>
        <v>0</v>
      </c>
    </row>
    <row r="1436" spans="1:5">
      <c r="A1436" t="str">
        <f t="shared" si="67"/>
        <v>100</v>
      </c>
      <c r="B1436">
        <f t="shared" si="68"/>
        <v>0</v>
      </c>
      <c r="C1436" t="s">
        <v>411</v>
      </c>
      <c r="D1436" t="s">
        <v>1904</v>
      </c>
      <c r="E1436">
        <f t="shared" ca="1" si="66"/>
        <v>0</v>
      </c>
    </row>
    <row r="1437" spans="1:5">
      <c r="A1437" t="str">
        <f t="shared" si="67"/>
        <v>01</v>
      </c>
      <c r="B1437">
        <f t="shared" si="68"/>
        <v>0</v>
      </c>
      <c r="C1437" t="s">
        <v>412</v>
      </c>
      <c r="D1437" t="s">
        <v>1905</v>
      </c>
      <c r="E1437">
        <f t="shared" ca="1" si="66"/>
        <v>0</v>
      </c>
    </row>
    <row r="1438" spans="1:5">
      <c r="A1438" t="str">
        <f t="shared" si="67"/>
        <v>02</v>
      </c>
      <c r="B1438">
        <f t="shared" si="68"/>
        <v>0</v>
      </c>
      <c r="C1438" t="s">
        <v>412</v>
      </c>
      <c r="D1438" t="s">
        <v>1906</v>
      </c>
      <c r="E1438">
        <f t="shared" ca="1" si="66"/>
        <v>0</v>
      </c>
    </row>
    <row r="1439" spans="1:5">
      <c r="A1439" t="str">
        <f t="shared" si="67"/>
        <v>03</v>
      </c>
      <c r="B1439">
        <f t="shared" si="68"/>
        <v>0</v>
      </c>
      <c r="C1439" t="s">
        <v>412</v>
      </c>
      <c r="D1439" t="s">
        <v>1907</v>
      </c>
      <c r="E1439">
        <f t="shared" ca="1" si="66"/>
        <v>0</v>
      </c>
    </row>
    <row r="1440" spans="1:5">
      <c r="A1440" t="str">
        <f t="shared" si="67"/>
        <v>04</v>
      </c>
      <c r="B1440">
        <f t="shared" si="68"/>
        <v>0</v>
      </c>
      <c r="C1440" t="s">
        <v>412</v>
      </c>
      <c r="D1440" t="s">
        <v>1908</v>
      </c>
      <c r="E1440">
        <f t="shared" ca="1" si="66"/>
        <v>0</v>
      </c>
    </row>
    <row r="1441" spans="1:5">
      <c r="A1441" t="str">
        <f t="shared" si="67"/>
        <v>05</v>
      </c>
      <c r="B1441">
        <f t="shared" si="68"/>
        <v>0</v>
      </c>
      <c r="C1441" t="s">
        <v>412</v>
      </c>
      <c r="D1441" t="s">
        <v>1909</v>
      </c>
      <c r="E1441">
        <f t="shared" ca="1" si="66"/>
        <v>0</v>
      </c>
    </row>
    <row r="1442" spans="1:5">
      <c r="A1442" t="str">
        <f t="shared" si="67"/>
        <v>06</v>
      </c>
      <c r="B1442">
        <f t="shared" si="68"/>
        <v>0</v>
      </c>
      <c r="C1442" t="s">
        <v>412</v>
      </c>
      <c r="D1442" t="s">
        <v>1910</v>
      </c>
      <c r="E1442">
        <f t="shared" ca="1" si="66"/>
        <v>0</v>
      </c>
    </row>
    <row r="1443" spans="1:5">
      <c r="A1443" t="str">
        <f t="shared" si="67"/>
        <v>07</v>
      </c>
      <c r="B1443">
        <f t="shared" si="68"/>
        <v>0</v>
      </c>
      <c r="C1443" t="s">
        <v>412</v>
      </c>
      <c r="D1443" t="s">
        <v>1911</v>
      </c>
      <c r="E1443">
        <f t="shared" ca="1" si="66"/>
        <v>0</v>
      </c>
    </row>
    <row r="1444" spans="1:5">
      <c r="A1444" t="str">
        <f t="shared" si="67"/>
        <v>08</v>
      </c>
      <c r="B1444">
        <f t="shared" si="68"/>
        <v>0</v>
      </c>
      <c r="C1444" t="s">
        <v>412</v>
      </c>
      <c r="D1444" t="s">
        <v>1912</v>
      </c>
      <c r="E1444">
        <f t="shared" ca="1" si="66"/>
        <v>0</v>
      </c>
    </row>
    <row r="1445" spans="1:5">
      <c r="A1445" t="str">
        <f t="shared" si="67"/>
        <v>09</v>
      </c>
      <c r="B1445">
        <f t="shared" si="68"/>
        <v>0</v>
      </c>
      <c r="C1445" t="s">
        <v>412</v>
      </c>
      <c r="D1445" t="s">
        <v>1913</v>
      </c>
      <c r="E1445">
        <f t="shared" ca="1" si="66"/>
        <v>0</v>
      </c>
    </row>
    <row r="1446" spans="1:5">
      <c r="A1446" t="str">
        <f t="shared" si="67"/>
        <v>10</v>
      </c>
      <c r="B1446">
        <f t="shared" si="68"/>
        <v>0</v>
      </c>
      <c r="C1446" t="s">
        <v>412</v>
      </c>
      <c r="D1446" t="s">
        <v>1914</v>
      </c>
      <c r="E1446">
        <f t="shared" ca="1" si="66"/>
        <v>0</v>
      </c>
    </row>
    <row r="1447" spans="1:5">
      <c r="A1447" t="str">
        <f t="shared" si="67"/>
        <v>11</v>
      </c>
      <c r="B1447">
        <f t="shared" si="68"/>
        <v>0</v>
      </c>
      <c r="C1447" t="s">
        <v>412</v>
      </c>
      <c r="D1447" t="s">
        <v>1915</v>
      </c>
      <c r="E1447">
        <f t="shared" ref="E1447:E1510" ca="1" si="69">IFERROR(IF(B1447=0,VLOOKUP(C1447,INDIRECT($G$4&amp;$H$4),MATCH($A1447,INDIRECT($G$4&amp;$I$4),0),0),VLOOKUP(C1447,INDIRECT($G$5&amp;$H$5),MATCH($A1447,INDIRECT($G$5&amp;$I$5),0),FALSE)),0)</f>
        <v>0</v>
      </c>
    </row>
    <row r="1448" spans="1:5">
      <c r="A1448" t="str">
        <f t="shared" si="67"/>
        <v>12</v>
      </c>
      <c r="B1448">
        <f t="shared" si="68"/>
        <v>0</v>
      </c>
      <c r="C1448" t="s">
        <v>412</v>
      </c>
      <c r="D1448" t="s">
        <v>1916</v>
      </c>
      <c r="E1448">
        <f t="shared" ca="1" si="69"/>
        <v>0</v>
      </c>
    </row>
    <row r="1449" spans="1:5">
      <c r="A1449" t="str">
        <f t="shared" si="67"/>
        <v>13</v>
      </c>
      <c r="B1449">
        <f t="shared" si="68"/>
        <v>0</v>
      </c>
      <c r="C1449" t="s">
        <v>412</v>
      </c>
      <c r="D1449" t="s">
        <v>1917</v>
      </c>
      <c r="E1449">
        <f t="shared" ca="1" si="69"/>
        <v>0</v>
      </c>
    </row>
    <row r="1450" spans="1:5">
      <c r="A1450" t="str">
        <f t="shared" si="67"/>
        <v>100</v>
      </c>
      <c r="B1450">
        <f t="shared" si="68"/>
        <v>0</v>
      </c>
      <c r="C1450" t="s">
        <v>412</v>
      </c>
      <c r="D1450" t="s">
        <v>1918</v>
      </c>
      <c r="E1450">
        <f t="shared" ca="1" si="69"/>
        <v>0</v>
      </c>
    </row>
    <row r="1451" spans="1:5">
      <c r="A1451" t="str">
        <f t="shared" si="67"/>
        <v>01</v>
      </c>
      <c r="B1451">
        <f t="shared" si="68"/>
        <v>0</v>
      </c>
      <c r="C1451" t="s">
        <v>413</v>
      </c>
      <c r="D1451" t="s">
        <v>1919</v>
      </c>
      <c r="E1451">
        <f t="shared" ca="1" si="69"/>
        <v>0</v>
      </c>
    </row>
    <row r="1452" spans="1:5">
      <c r="A1452" t="str">
        <f t="shared" si="67"/>
        <v>02</v>
      </c>
      <c r="B1452">
        <f t="shared" si="68"/>
        <v>0</v>
      </c>
      <c r="C1452" t="s">
        <v>413</v>
      </c>
      <c r="D1452" t="s">
        <v>1920</v>
      </c>
      <c r="E1452">
        <f t="shared" ca="1" si="69"/>
        <v>0</v>
      </c>
    </row>
    <row r="1453" spans="1:5">
      <c r="A1453" t="str">
        <f t="shared" si="67"/>
        <v>03</v>
      </c>
      <c r="B1453">
        <f t="shared" si="68"/>
        <v>0</v>
      </c>
      <c r="C1453" t="s">
        <v>413</v>
      </c>
      <c r="D1453" t="s">
        <v>1921</v>
      </c>
      <c r="E1453">
        <f t="shared" ca="1" si="69"/>
        <v>0</v>
      </c>
    </row>
    <row r="1454" spans="1:5">
      <c r="A1454" t="str">
        <f t="shared" si="67"/>
        <v>04</v>
      </c>
      <c r="B1454">
        <f t="shared" si="68"/>
        <v>0</v>
      </c>
      <c r="C1454" t="s">
        <v>413</v>
      </c>
      <c r="D1454" t="s">
        <v>1922</v>
      </c>
      <c r="E1454">
        <f t="shared" ca="1" si="69"/>
        <v>0</v>
      </c>
    </row>
    <row r="1455" spans="1:5">
      <c r="A1455" t="str">
        <f t="shared" si="67"/>
        <v>05</v>
      </c>
      <c r="B1455">
        <f t="shared" si="68"/>
        <v>0</v>
      </c>
      <c r="C1455" t="s">
        <v>413</v>
      </c>
      <c r="D1455" t="s">
        <v>1923</v>
      </c>
      <c r="E1455">
        <f t="shared" ca="1" si="69"/>
        <v>0</v>
      </c>
    </row>
    <row r="1456" spans="1:5">
      <c r="A1456" t="str">
        <f t="shared" si="67"/>
        <v>06</v>
      </c>
      <c r="B1456">
        <f t="shared" si="68"/>
        <v>0</v>
      </c>
      <c r="C1456" t="s">
        <v>413</v>
      </c>
      <c r="D1456" t="s">
        <v>1924</v>
      </c>
      <c r="E1456">
        <f t="shared" ca="1" si="69"/>
        <v>0</v>
      </c>
    </row>
    <row r="1457" spans="1:5">
      <c r="A1457" t="str">
        <f t="shared" si="67"/>
        <v>07</v>
      </c>
      <c r="B1457">
        <f t="shared" si="68"/>
        <v>0</v>
      </c>
      <c r="C1457" t="s">
        <v>413</v>
      </c>
      <c r="D1457" t="s">
        <v>1925</v>
      </c>
      <c r="E1457">
        <f t="shared" ca="1" si="69"/>
        <v>0</v>
      </c>
    </row>
    <row r="1458" spans="1:5">
      <c r="A1458" t="str">
        <f t="shared" si="67"/>
        <v>08</v>
      </c>
      <c r="B1458">
        <f t="shared" si="68"/>
        <v>0</v>
      </c>
      <c r="C1458" t="s">
        <v>413</v>
      </c>
      <c r="D1458" t="s">
        <v>1926</v>
      </c>
      <c r="E1458">
        <f t="shared" ca="1" si="69"/>
        <v>0</v>
      </c>
    </row>
    <row r="1459" spans="1:5">
      <c r="A1459" t="str">
        <f t="shared" si="67"/>
        <v>09</v>
      </c>
      <c r="B1459">
        <f t="shared" si="68"/>
        <v>0</v>
      </c>
      <c r="C1459" t="s">
        <v>413</v>
      </c>
      <c r="D1459" t="s">
        <v>1927</v>
      </c>
      <c r="E1459">
        <f t="shared" ca="1" si="69"/>
        <v>0</v>
      </c>
    </row>
    <row r="1460" spans="1:5">
      <c r="A1460" t="str">
        <f t="shared" si="67"/>
        <v>10</v>
      </c>
      <c r="B1460">
        <f t="shared" si="68"/>
        <v>0</v>
      </c>
      <c r="C1460" t="s">
        <v>413</v>
      </c>
      <c r="D1460" t="s">
        <v>1928</v>
      </c>
      <c r="E1460">
        <f t="shared" ca="1" si="69"/>
        <v>0</v>
      </c>
    </row>
    <row r="1461" spans="1:5">
      <c r="A1461" t="str">
        <f t="shared" si="67"/>
        <v>11</v>
      </c>
      <c r="B1461">
        <f t="shared" si="68"/>
        <v>0</v>
      </c>
      <c r="C1461" t="s">
        <v>413</v>
      </c>
      <c r="D1461" t="s">
        <v>1929</v>
      </c>
      <c r="E1461">
        <f t="shared" ca="1" si="69"/>
        <v>0</v>
      </c>
    </row>
    <row r="1462" spans="1:5">
      <c r="A1462" t="str">
        <f t="shared" si="67"/>
        <v>12</v>
      </c>
      <c r="B1462">
        <f t="shared" si="68"/>
        <v>0</v>
      </c>
      <c r="C1462" t="s">
        <v>413</v>
      </c>
      <c r="D1462" t="s">
        <v>1930</v>
      </c>
      <c r="E1462">
        <f t="shared" ca="1" si="69"/>
        <v>0</v>
      </c>
    </row>
    <row r="1463" spans="1:5">
      <c r="A1463" t="str">
        <f t="shared" si="67"/>
        <v>13</v>
      </c>
      <c r="B1463">
        <f t="shared" si="68"/>
        <v>0</v>
      </c>
      <c r="C1463" t="s">
        <v>413</v>
      </c>
      <c r="D1463" t="s">
        <v>1931</v>
      </c>
      <c r="E1463">
        <f t="shared" ca="1" si="69"/>
        <v>0</v>
      </c>
    </row>
    <row r="1464" spans="1:5">
      <c r="A1464" t="str">
        <f t="shared" si="67"/>
        <v>100</v>
      </c>
      <c r="B1464">
        <f t="shared" si="68"/>
        <v>0</v>
      </c>
      <c r="C1464" t="s">
        <v>413</v>
      </c>
      <c r="D1464" t="s">
        <v>1932</v>
      </c>
      <c r="E1464">
        <f t="shared" ca="1" si="69"/>
        <v>0</v>
      </c>
    </row>
    <row r="1465" spans="1:5">
      <c r="A1465" t="str">
        <f t="shared" si="67"/>
        <v>01</v>
      </c>
      <c r="B1465">
        <f t="shared" si="68"/>
        <v>0</v>
      </c>
      <c r="C1465" t="s">
        <v>414</v>
      </c>
      <c r="D1465" t="s">
        <v>1933</v>
      </c>
      <c r="E1465">
        <f t="shared" ca="1" si="69"/>
        <v>0</v>
      </c>
    </row>
    <row r="1466" spans="1:5">
      <c r="A1466" t="str">
        <f t="shared" si="67"/>
        <v>02</v>
      </c>
      <c r="B1466">
        <f t="shared" si="68"/>
        <v>0</v>
      </c>
      <c r="C1466" t="s">
        <v>414</v>
      </c>
      <c r="D1466" t="s">
        <v>1934</v>
      </c>
      <c r="E1466">
        <f t="shared" ca="1" si="69"/>
        <v>0</v>
      </c>
    </row>
    <row r="1467" spans="1:5">
      <c r="A1467" t="str">
        <f t="shared" si="67"/>
        <v>03</v>
      </c>
      <c r="B1467">
        <f t="shared" si="68"/>
        <v>0</v>
      </c>
      <c r="C1467" t="s">
        <v>414</v>
      </c>
      <c r="D1467" t="s">
        <v>1935</v>
      </c>
      <c r="E1467">
        <f t="shared" ca="1" si="69"/>
        <v>0</v>
      </c>
    </row>
    <row r="1468" spans="1:5">
      <c r="A1468" t="str">
        <f t="shared" si="67"/>
        <v>04</v>
      </c>
      <c r="B1468">
        <f t="shared" si="68"/>
        <v>0</v>
      </c>
      <c r="C1468" t="s">
        <v>414</v>
      </c>
      <c r="D1468" t="s">
        <v>1936</v>
      </c>
      <c r="E1468">
        <f t="shared" ca="1" si="69"/>
        <v>0</v>
      </c>
    </row>
    <row r="1469" spans="1:5">
      <c r="A1469" t="str">
        <f t="shared" si="67"/>
        <v>05</v>
      </c>
      <c r="B1469">
        <f t="shared" si="68"/>
        <v>0</v>
      </c>
      <c r="C1469" t="s">
        <v>414</v>
      </c>
      <c r="D1469" t="s">
        <v>1937</v>
      </c>
      <c r="E1469">
        <f t="shared" ca="1" si="69"/>
        <v>0</v>
      </c>
    </row>
    <row r="1470" spans="1:5">
      <c r="A1470" t="str">
        <f t="shared" si="67"/>
        <v>06</v>
      </c>
      <c r="B1470">
        <f t="shared" si="68"/>
        <v>0</v>
      </c>
      <c r="C1470" t="s">
        <v>414</v>
      </c>
      <c r="D1470" t="s">
        <v>1938</v>
      </c>
      <c r="E1470">
        <f t="shared" ca="1" si="69"/>
        <v>0</v>
      </c>
    </row>
    <row r="1471" spans="1:5">
      <c r="A1471" t="str">
        <f t="shared" si="67"/>
        <v>07</v>
      </c>
      <c r="B1471">
        <f t="shared" si="68"/>
        <v>0</v>
      </c>
      <c r="C1471" t="s">
        <v>414</v>
      </c>
      <c r="D1471" t="s">
        <v>1939</v>
      </c>
      <c r="E1471">
        <f t="shared" ca="1" si="69"/>
        <v>0</v>
      </c>
    </row>
    <row r="1472" spans="1:5">
      <c r="A1472" t="str">
        <f t="shared" si="67"/>
        <v>08</v>
      </c>
      <c r="B1472">
        <f t="shared" si="68"/>
        <v>0</v>
      </c>
      <c r="C1472" t="s">
        <v>414</v>
      </c>
      <c r="D1472" t="s">
        <v>1940</v>
      </c>
      <c r="E1472">
        <f t="shared" ca="1" si="69"/>
        <v>0</v>
      </c>
    </row>
    <row r="1473" spans="1:5">
      <c r="A1473" t="str">
        <f t="shared" si="67"/>
        <v>09</v>
      </c>
      <c r="B1473">
        <f t="shared" si="68"/>
        <v>0</v>
      </c>
      <c r="C1473" t="s">
        <v>414</v>
      </c>
      <c r="D1473" t="s">
        <v>1941</v>
      </c>
      <c r="E1473">
        <f t="shared" ca="1" si="69"/>
        <v>0</v>
      </c>
    </row>
    <row r="1474" spans="1:5">
      <c r="A1474" t="str">
        <f t="shared" si="67"/>
        <v>10</v>
      </c>
      <c r="B1474">
        <f t="shared" si="68"/>
        <v>0</v>
      </c>
      <c r="C1474" t="s">
        <v>414</v>
      </c>
      <c r="D1474" t="s">
        <v>1942</v>
      </c>
      <c r="E1474">
        <f t="shared" ca="1" si="69"/>
        <v>0</v>
      </c>
    </row>
    <row r="1475" spans="1:5">
      <c r="A1475" t="str">
        <f t="shared" si="67"/>
        <v>11</v>
      </c>
      <c r="B1475">
        <f t="shared" si="68"/>
        <v>0</v>
      </c>
      <c r="C1475" t="s">
        <v>414</v>
      </c>
      <c r="D1475" t="s">
        <v>1943</v>
      </c>
      <c r="E1475">
        <f t="shared" ca="1" si="69"/>
        <v>0</v>
      </c>
    </row>
    <row r="1476" spans="1:5">
      <c r="A1476" t="str">
        <f t="shared" si="67"/>
        <v>12</v>
      </c>
      <c r="B1476">
        <f t="shared" si="68"/>
        <v>0</v>
      </c>
      <c r="C1476" t="s">
        <v>414</v>
      </c>
      <c r="D1476" t="s">
        <v>1944</v>
      </c>
      <c r="E1476">
        <f t="shared" ca="1" si="69"/>
        <v>0</v>
      </c>
    </row>
    <row r="1477" spans="1:5">
      <c r="A1477" t="str">
        <f t="shared" si="67"/>
        <v>13</v>
      </c>
      <c r="B1477">
        <f t="shared" si="68"/>
        <v>0</v>
      </c>
      <c r="C1477" t="s">
        <v>414</v>
      </c>
      <c r="D1477" t="s">
        <v>1945</v>
      </c>
      <c r="E1477">
        <f t="shared" ca="1" si="69"/>
        <v>0</v>
      </c>
    </row>
    <row r="1478" spans="1:5">
      <c r="A1478" t="str">
        <f t="shared" si="67"/>
        <v>100</v>
      </c>
      <c r="B1478">
        <f t="shared" si="68"/>
        <v>0</v>
      </c>
      <c r="C1478" t="s">
        <v>414</v>
      </c>
      <c r="D1478" t="s">
        <v>1946</v>
      </c>
      <c r="E1478">
        <f t="shared" ca="1" si="69"/>
        <v>0</v>
      </c>
    </row>
    <row r="1479" spans="1:5">
      <c r="A1479" t="str">
        <f t="shared" si="67"/>
        <v>01</v>
      </c>
      <c r="B1479">
        <f t="shared" si="68"/>
        <v>0</v>
      </c>
      <c r="C1479" t="s">
        <v>415</v>
      </c>
      <c r="D1479" t="s">
        <v>1947</v>
      </c>
      <c r="E1479">
        <f t="shared" ca="1" si="69"/>
        <v>0</v>
      </c>
    </row>
    <row r="1480" spans="1:5">
      <c r="A1480" t="str">
        <f t="shared" si="67"/>
        <v>02</v>
      </c>
      <c r="B1480">
        <f t="shared" si="68"/>
        <v>0</v>
      </c>
      <c r="C1480" t="s">
        <v>415</v>
      </c>
      <c r="D1480" t="s">
        <v>1948</v>
      </c>
      <c r="E1480">
        <f t="shared" ca="1" si="69"/>
        <v>0</v>
      </c>
    </row>
    <row r="1481" spans="1:5">
      <c r="A1481" t="str">
        <f t="shared" ref="A1481:A1544" si="70">MID(D1481,LEN(C1481)+2,LEN(D1481)-LEN(C1481))</f>
        <v>03</v>
      </c>
      <c r="B1481">
        <f t="shared" ref="B1481:B1544" si="71">IF(IFERROR(FIND("PU",D1481,1),0)&lt;&gt;0,"PU",0)</f>
        <v>0</v>
      </c>
      <c r="C1481" t="s">
        <v>415</v>
      </c>
      <c r="D1481" t="s">
        <v>1949</v>
      </c>
      <c r="E1481">
        <f t="shared" ca="1" si="69"/>
        <v>0</v>
      </c>
    </row>
    <row r="1482" spans="1:5">
      <c r="A1482" t="str">
        <f t="shared" si="70"/>
        <v>04</v>
      </c>
      <c r="B1482">
        <f t="shared" si="71"/>
        <v>0</v>
      </c>
      <c r="C1482" t="s">
        <v>415</v>
      </c>
      <c r="D1482" t="s">
        <v>1950</v>
      </c>
      <c r="E1482">
        <f t="shared" ca="1" si="69"/>
        <v>0</v>
      </c>
    </row>
    <row r="1483" spans="1:5">
      <c r="A1483" t="str">
        <f t="shared" si="70"/>
        <v>05</v>
      </c>
      <c r="B1483">
        <f t="shared" si="71"/>
        <v>0</v>
      </c>
      <c r="C1483" t="s">
        <v>415</v>
      </c>
      <c r="D1483" t="s">
        <v>1951</v>
      </c>
      <c r="E1483">
        <f t="shared" ca="1" si="69"/>
        <v>0</v>
      </c>
    </row>
    <row r="1484" spans="1:5">
      <c r="A1484" t="str">
        <f t="shared" si="70"/>
        <v>06</v>
      </c>
      <c r="B1484">
        <f t="shared" si="71"/>
        <v>0</v>
      </c>
      <c r="C1484" t="s">
        <v>415</v>
      </c>
      <c r="D1484" t="s">
        <v>1952</v>
      </c>
      <c r="E1484">
        <f t="shared" ca="1" si="69"/>
        <v>0</v>
      </c>
    </row>
    <row r="1485" spans="1:5">
      <c r="A1485" t="str">
        <f t="shared" si="70"/>
        <v>07</v>
      </c>
      <c r="B1485">
        <f t="shared" si="71"/>
        <v>0</v>
      </c>
      <c r="C1485" t="s">
        <v>415</v>
      </c>
      <c r="D1485" t="s">
        <v>1953</v>
      </c>
      <c r="E1485">
        <f t="shared" ca="1" si="69"/>
        <v>0</v>
      </c>
    </row>
    <row r="1486" spans="1:5">
      <c r="A1486" t="str">
        <f t="shared" si="70"/>
        <v>08</v>
      </c>
      <c r="B1486">
        <f t="shared" si="71"/>
        <v>0</v>
      </c>
      <c r="C1486" t="s">
        <v>415</v>
      </c>
      <c r="D1486" t="s">
        <v>1954</v>
      </c>
      <c r="E1486">
        <f t="shared" ca="1" si="69"/>
        <v>0</v>
      </c>
    </row>
    <row r="1487" spans="1:5">
      <c r="A1487" t="str">
        <f t="shared" si="70"/>
        <v>09</v>
      </c>
      <c r="B1487">
        <f t="shared" si="71"/>
        <v>0</v>
      </c>
      <c r="C1487" t="s">
        <v>415</v>
      </c>
      <c r="D1487" t="s">
        <v>1955</v>
      </c>
      <c r="E1487">
        <f t="shared" ca="1" si="69"/>
        <v>0</v>
      </c>
    </row>
    <row r="1488" spans="1:5">
      <c r="A1488" t="str">
        <f t="shared" si="70"/>
        <v>10</v>
      </c>
      <c r="B1488">
        <f t="shared" si="71"/>
        <v>0</v>
      </c>
      <c r="C1488" t="s">
        <v>415</v>
      </c>
      <c r="D1488" t="s">
        <v>1956</v>
      </c>
      <c r="E1488">
        <f t="shared" ca="1" si="69"/>
        <v>0</v>
      </c>
    </row>
    <row r="1489" spans="1:5">
      <c r="A1489" t="str">
        <f t="shared" si="70"/>
        <v>11</v>
      </c>
      <c r="B1489">
        <f t="shared" si="71"/>
        <v>0</v>
      </c>
      <c r="C1489" t="s">
        <v>415</v>
      </c>
      <c r="D1489" t="s">
        <v>1957</v>
      </c>
      <c r="E1489">
        <f t="shared" ca="1" si="69"/>
        <v>0</v>
      </c>
    </row>
    <row r="1490" spans="1:5">
      <c r="A1490" t="str">
        <f t="shared" si="70"/>
        <v>12</v>
      </c>
      <c r="B1490">
        <f t="shared" si="71"/>
        <v>0</v>
      </c>
      <c r="C1490" t="s">
        <v>415</v>
      </c>
      <c r="D1490" t="s">
        <v>1958</v>
      </c>
      <c r="E1490">
        <f t="shared" ca="1" si="69"/>
        <v>0</v>
      </c>
    </row>
    <row r="1491" spans="1:5">
      <c r="A1491" t="str">
        <f t="shared" si="70"/>
        <v>13</v>
      </c>
      <c r="B1491">
        <f t="shared" si="71"/>
        <v>0</v>
      </c>
      <c r="C1491" t="s">
        <v>415</v>
      </c>
      <c r="D1491" t="s">
        <v>1959</v>
      </c>
      <c r="E1491">
        <f t="shared" ca="1" si="69"/>
        <v>0</v>
      </c>
    </row>
    <row r="1492" spans="1:5">
      <c r="A1492" t="str">
        <f t="shared" si="70"/>
        <v>100</v>
      </c>
      <c r="B1492">
        <f t="shared" si="71"/>
        <v>0</v>
      </c>
      <c r="C1492" t="s">
        <v>415</v>
      </c>
      <c r="D1492" t="s">
        <v>1960</v>
      </c>
      <c r="E1492">
        <f t="shared" ca="1" si="69"/>
        <v>0</v>
      </c>
    </row>
    <row r="1493" spans="1:5">
      <c r="A1493" t="str">
        <f t="shared" si="70"/>
        <v>01</v>
      </c>
      <c r="B1493">
        <f t="shared" si="71"/>
        <v>0</v>
      </c>
      <c r="C1493" t="s">
        <v>416</v>
      </c>
      <c r="D1493" t="s">
        <v>1961</v>
      </c>
      <c r="E1493">
        <f t="shared" ca="1" si="69"/>
        <v>0</v>
      </c>
    </row>
    <row r="1494" spans="1:5">
      <c r="A1494" t="str">
        <f t="shared" si="70"/>
        <v>02</v>
      </c>
      <c r="B1494">
        <f t="shared" si="71"/>
        <v>0</v>
      </c>
      <c r="C1494" t="s">
        <v>416</v>
      </c>
      <c r="D1494" t="s">
        <v>1962</v>
      </c>
      <c r="E1494">
        <f t="shared" ca="1" si="69"/>
        <v>0</v>
      </c>
    </row>
    <row r="1495" spans="1:5">
      <c r="A1495" t="str">
        <f t="shared" si="70"/>
        <v>03</v>
      </c>
      <c r="B1495">
        <f t="shared" si="71"/>
        <v>0</v>
      </c>
      <c r="C1495" t="s">
        <v>416</v>
      </c>
      <c r="D1495" t="s">
        <v>1963</v>
      </c>
      <c r="E1495">
        <f t="shared" ca="1" si="69"/>
        <v>0</v>
      </c>
    </row>
    <row r="1496" spans="1:5">
      <c r="A1496" t="str">
        <f t="shared" si="70"/>
        <v>04</v>
      </c>
      <c r="B1496">
        <f t="shared" si="71"/>
        <v>0</v>
      </c>
      <c r="C1496" t="s">
        <v>416</v>
      </c>
      <c r="D1496" t="s">
        <v>1964</v>
      </c>
      <c r="E1496">
        <f t="shared" ca="1" si="69"/>
        <v>0</v>
      </c>
    </row>
    <row r="1497" spans="1:5">
      <c r="A1497" t="str">
        <f t="shared" si="70"/>
        <v>05</v>
      </c>
      <c r="B1497">
        <f t="shared" si="71"/>
        <v>0</v>
      </c>
      <c r="C1497" t="s">
        <v>416</v>
      </c>
      <c r="D1497" t="s">
        <v>1965</v>
      </c>
      <c r="E1497">
        <f t="shared" ca="1" si="69"/>
        <v>0</v>
      </c>
    </row>
    <row r="1498" spans="1:5">
      <c r="A1498" t="str">
        <f t="shared" si="70"/>
        <v>06</v>
      </c>
      <c r="B1498">
        <f t="shared" si="71"/>
        <v>0</v>
      </c>
      <c r="C1498" t="s">
        <v>416</v>
      </c>
      <c r="D1498" t="s">
        <v>1966</v>
      </c>
      <c r="E1498">
        <f t="shared" ca="1" si="69"/>
        <v>0</v>
      </c>
    </row>
    <row r="1499" spans="1:5">
      <c r="A1499" t="str">
        <f t="shared" si="70"/>
        <v>07</v>
      </c>
      <c r="B1499">
        <f t="shared" si="71"/>
        <v>0</v>
      </c>
      <c r="C1499" t="s">
        <v>416</v>
      </c>
      <c r="D1499" t="s">
        <v>1967</v>
      </c>
      <c r="E1499">
        <f t="shared" ca="1" si="69"/>
        <v>0</v>
      </c>
    </row>
    <row r="1500" spans="1:5">
      <c r="A1500" t="str">
        <f t="shared" si="70"/>
        <v>08</v>
      </c>
      <c r="B1500">
        <f t="shared" si="71"/>
        <v>0</v>
      </c>
      <c r="C1500" t="s">
        <v>416</v>
      </c>
      <c r="D1500" t="s">
        <v>1968</v>
      </c>
      <c r="E1500">
        <f t="shared" ca="1" si="69"/>
        <v>0</v>
      </c>
    </row>
    <row r="1501" spans="1:5">
      <c r="A1501" t="str">
        <f t="shared" si="70"/>
        <v>09</v>
      </c>
      <c r="B1501">
        <f t="shared" si="71"/>
        <v>0</v>
      </c>
      <c r="C1501" t="s">
        <v>416</v>
      </c>
      <c r="D1501" t="s">
        <v>1969</v>
      </c>
      <c r="E1501">
        <f t="shared" ca="1" si="69"/>
        <v>0</v>
      </c>
    </row>
    <row r="1502" spans="1:5">
      <c r="A1502" t="str">
        <f t="shared" si="70"/>
        <v>10</v>
      </c>
      <c r="B1502">
        <f t="shared" si="71"/>
        <v>0</v>
      </c>
      <c r="C1502" t="s">
        <v>416</v>
      </c>
      <c r="D1502" t="s">
        <v>1970</v>
      </c>
      <c r="E1502">
        <f t="shared" ca="1" si="69"/>
        <v>0</v>
      </c>
    </row>
    <row r="1503" spans="1:5">
      <c r="A1503" t="str">
        <f t="shared" si="70"/>
        <v>11</v>
      </c>
      <c r="B1503">
        <f t="shared" si="71"/>
        <v>0</v>
      </c>
      <c r="C1503" t="s">
        <v>416</v>
      </c>
      <c r="D1503" t="s">
        <v>1971</v>
      </c>
      <c r="E1503">
        <f t="shared" ca="1" si="69"/>
        <v>0</v>
      </c>
    </row>
    <row r="1504" spans="1:5">
      <c r="A1504" t="str">
        <f t="shared" si="70"/>
        <v>12</v>
      </c>
      <c r="B1504">
        <f t="shared" si="71"/>
        <v>0</v>
      </c>
      <c r="C1504" t="s">
        <v>416</v>
      </c>
      <c r="D1504" t="s">
        <v>1972</v>
      </c>
      <c r="E1504">
        <f t="shared" ca="1" si="69"/>
        <v>0</v>
      </c>
    </row>
    <row r="1505" spans="1:5">
      <c r="A1505" t="str">
        <f t="shared" si="70"/>
        <v>13</v>
      </c>
      <c r="B1505">
        <f t="shared" si="71"/>
        <v>0</v>
      </c>
      <c r="C1505" t="s">
        <v>416</v>
      </c>
      <c r="D1505" t="s">
        <v>1973</v>
      </c>
      <c r="E1505">
        <f t="shared" ca="1" si="69"/>
        <v>0</v>
      </c>
    </row>
    <row r="1506" spans="1:5">
      <c r="A1506" t="str">
        <f t="shared" si="70"/>
        <v>100</v>
      </c>
      <c r="B1506">
        <f t="shared" si="71"/>
        <v>0</v>
      </c>
      <c r="C1506" t="s">
        <v>416</v>
      </c>
      <c r="D1506" t="s">
        <v>1974</v>
      </c>
      <c r="E1506">
        <f t="shared" ca="1" si="69"/>
        <v>0</v>
      </c>
    </row>
    <row r="1507" spans="1:5">
      <c r="A1507" t="str">
        <f t="shared" si="70"/>
        <v>01</v>
      </c>
      <c r="B1507">
        <f t="shared" si="71"/>
        <v>0</v>
      </c>
      <c r="C1507" t="s">
        <v>417</v>
      </c>
      <c r="D1507" t="s">
        <v>1975</v>
      </c>
      <c r="E1507">
        <f t="shared" ca="1" si="69"/>
        <v>0</v>
      </c>
    </row>
    <row r="1508" spans="1:5">
      <c r="A1508" t="str">
        <f t="shared" si="70"/>
        <v>02</v>
      </c>
      <c r="B1508">
        <f t="shared" si="71"/>
        <v>0</v>
      </c>
      <c r="C1508" t="s">
        <v>417</v>
      </c>
      <c r="D1508" t="s">
        <v>1976</v>
      </c>
      <c r="E1508">
        <f t="shared" ca="1" si="69"/>
        <v>0</v>
      </c>
    </row>
    <row r="1509" spans="1:5">
      <c r="A1509" t="str">
        <f t="shared" si="70"/>
        <v>03</v>
      </c>
      <c r="B1509">
        <f t="shared" si="71"/>
        <v>0</v>
      </c>
      <c r="C1509" t="s">
        <v>417</v>
      </c>
      <c r="D1509" t="s">
        <v>1977</v>
      </c>
      <c r="E1509">
        <f t="shared" ca="1" si="69"/>
        <v>0</v>
      </c>
    </row>
    <row r="1510" spans="1:5">
      <c r="A1510" t="str">
        <f t="shared" si="70"/>
        <v>04</v>
      </c>
      <c r="B1510">
        <f t="shared" si="71"/>
        <v>0</v>
      </c>
      <c r="C1510" t="s">
        <v>417</v>
      </c>
      <c r="D1510" t="s">
        <v>1978</v>
      </c>
      <c r="E1510">
        <f t="shared" ca="1" si="69"/>
        <v>0</v>
      </c>
    </row>
    <row r="1511" spans="1:5">
      <c r="A1511" t="str">
        <f t="shared" si="70"/>
        <v>05</v>
      </c>
      <c r="B1511">
        <f t="shared" si="71"/>
        <v>0</v>
      </c>
      <c r="C1511" t="s">
        <v>417</v>
      </c>
      <c r="D1511" t="s">
        <v>1979</v>
      </c>
      <c r="E1511">
        <f t="shared" ref="E1511:E1574" ca="1" si="72">IFERROR(IF(B1511=0,VLOOKUP(C1511,INDIRECT($G$4&amp;$H$4),MATCH($A1511,INDIRECT($G$4&amp;$I$4),0),0),VLOOKUP(C1511,INDIRECT($G$5&amp;$H$5),MATCH($A1511,INDIRECT($G$5&amp;$I$5),0),FALSE)),0)</f>
        <v>0</v>
      </c>
    </row>
    <row r="1512" spans="1:5">
      <c r="A1512" t="str">
        <f t="shared" si="70"/>
        <v>06</v>
      </c>
      <c r="B1512">
        <f t="shared" si="71"/>
        <v>0</v>
      </c>
      <c r="C1512" t="s">
        <v>417</v>
      </c>
      <c r="D1512" t="s">
        <v>1980</v>
      </c>
      <c r="E1512">
        <f t="shared" ca="1" si="72"/>
        <v>0</v>
      </c>
    </row>
    <row r="1513" spans="1:5">
      <c r="A1513" t="str">
        <f t="shared" si="70"/>
        <v>07</v>
      </c>
      <c r="B1513">
        <f t="shared" si="71"/>
        <v>0</v>
      </c>
      <c r="C1513" t="s">
        <v>417</v>
      </c>
      <c r="D1513" t="s">
        <v>1981</v>
      </c>
      <c r="E1513">
        <f t="shared" ca="1" si="72"/>
        <v>0</v>
      </c>
    </row>
    <row r="1514" spans="1:5">
      <c r="A1514" t="str">
        <f t="shared" si="70"/>
        <v>08</v>
      </c>
      <c r="B1514">
        <f t="shared" si="71"/>
        <v>0</v>
      </c>
      <c r="C1514" t="s">
        <v>417</v>
      </c>
      <c r="D1514" t="s">
        <v>1982</v>
      </c>
      <c r="E1514">
        <f t="shared" ca="1" si="72"/>
        <v>0</v>
      </c>
    </row>
    <row r="1515" spans="1:5">
      <c r="A1515" t="str">
        <f t="shared" si="70"/>
        <v>09</v>
      </c>
      <c r="B1515">
        <f t="shared" si="71"/>
        <v>0</v>
      </c>
      <c r="C1515" t="s">
        <v>417</v>
      </c>
      <c r="D1515" t="s">
        <v>1983</v>
      </c>
      <c r="E1515">
        <f t="shared" ca="1" si="72"/>
        <v>0</v>
      </c>
    </row>
    <row r="1516" spans="1:5">
      <c r="A1516" t="str">
        <f t="shared" si="70"/>
        <v>10</v>
      </c>
      <c r="B1516">
        <f t="shared" si="71"/>
        <v>0</v>
      </c>
      <c r="C1516" t="s">
        <v>417</v>
      </c>
      <c r="D1516" t="s">
        <v>1984</v>
      </c>
      <c r="E1516">
        <f t="shared" ca="1" si="72"/>
        <v>0</v>
      </c>
    </row>
    <row r="1517" spans="1:5">
      <c r="A1517" t="str">
        <f t="shared" si="70"/>
        <v>11</v>
      </c>
      <c r="B1517">
        <f t="shared" si="71"/>
        <v>0</v>
      </c>
      <c r="C1517" t="s">
        <v>417</v>
      </c>
      <c r="D1517" t="s">
        <v>1985</v>
      </c>
      <c r="E1517">
        <f t="shared" ca="1" si="72"/>
        <v>0</v>
      </c>
    </row>
    <row r="1518" spans="1:5">
      <c r="A1518" t="str">
        <f t="shared" si="70"/>
        <v>12</v>
      </c>
      <c r="B1518">
        <f t="shared" si="71"/>
        <v>0</v>
      </c>
      <c r="C1518" t="s">
        <v>417</v>
      </c>
      <c r="D1518" t="s">
        <v>1986</v>
      </c>
      <c r="E1518">
        <f t="shared" ca="1" si="72"/>
        <v>0</v>
      </c>
    </row>
    <row r="1519" spans="1:5">
      <c r="A1519" t="str">
        <f t="shared" si="70"/>
        <v>13</v>
      </c>
      <c r="B1519">
        <f t="shared" si="71"/>
        <v>0</v>
      </c>
      <c r="C1519" t="s">
        <v>417</v>
      </c>
      <c r="D1519" t="s">
        <v>1987</v>
      </c>
      <c r="E1519">
        <f t="shared" ca="1" si="72"/>
        <v>0</v>
      </c>
    </row>
    <row r="1520" spans="1:5">
      <c r="A1520" t="str">
        <f t="shared" si="70"/>
        <v>100</v>
      </c>
      <c r="B1520">
        <f t="shared" si="71"/>
        <v>0</v>
      </c>
      <c r="C1520" t="s">
        <v>417</v>
      </c>
      <c r="D1520" t="s">
        <v>1988</v>
      </c>
      <c r="E1520">
        <f t="shared" ca="1" si="72"/>
        <v>0</v>
      </c>
    </row>
    <row r="1521" spans="1:5">
      <c r="A1521" t="str">
        <f t="shared" si="70"/>
        <v>01</v>
      </c>
      <c r="B1521">
        <f t="shared" si="71"/>
        <v>0</v>
      </c>
      <c r="C1521" t="s">
        <v>418</v>
      </c>
      <c r="D1521" t="s">
        <v>1989</v>
      </c>
      <c r="E1521">
        <f t="shared" ca="1" si="72"/>
        <v>0</v>
      </c>
    </row>
    <row r="1522" spans="1:5">
      <c r="A1522" t="str">
        <f t="shared" si="70"/>
        <v>02</v>
      </c>
      <c r="B1522">
        <f t="shared" si="71"/>
        <v>0</v>
      </c>
      <c r="C1522" t="s">
        <v>418</v>
      </c>
      <c r="D1522" t="s">
        <v>1990</v>
      </c>
      <c r="E1522">
        <f t="shared" ca="1" si="72"/>
        <v>0</v>
      </c>
    </row>
    <row r="1523" spans="1:5">
      <c r="A1523" t="str">
        <f t="shared" si="70"/>
        <v>03</v>
      </c>
      <c r="B1523">
        <f t="shared" si="71"/>
        <v>0</v>
      </c>
      <c r="C1523" t="s">
        <v>418</v>
      </c>
      <c r="D1523" t="s">
        <v>1991</v>
      </c>
      <c r="E1523">
        <f t="shared" ca="1" si="72"/>
        <v>0</v>
      </c>
    </row>
    <row r="1524" spans="1:5">
      <c r="A1524" t="str">
        <f t="shared" si="70"/>
        <v>04</v>
      </c>
      <c r="B1524">
        <f t="shared" si="71"/>
        <v>0</v>
      </c>
      <c r="C1524" t="s">
        <v>418</v>
      </c>
      <c r="D1524" t="s">
        <v>1992</v>
      </c>
      <c r="E1524">
        <f t="shared" ca="1" si="72"/>
        <v>0</v>
      </c>
    </row>
    <row r="1525" spans="1:5">
      <c r="A1525" t="str">
        <f t="shared" si="70"/>
        <v>05</v>
      </c>
      <c r="B1525">
        <f t="shared" si="71"/>
        <v>0</v>
      </c>
      <c r="C1525" t="s">
        <v>418</v>
      </c>
      <c r="D1525" t="s">
        <v>1993</v>
      </c>
      <c r="E1525">
        <f t="shared" ca="1" si="72"/>
        <v>0</v>
      </c>
    </row>
    <row r="1526" spans="1:5">
      <c r="A1526" t="str">
        <f t="shared" si="70"/>
        <v>06</v>
      </c>
      <c r="B1526">
        <f t="shared" si="71"/>
        <v>0</v>
      </c>
      <c r="C1526" t="s">
        <v>418</v>
      </c>
      <c r="D1526" t="s">
        <v>1994</v>
      </c>
      <c r="E1526">
        <f t="shared" ca="1" si="72"/>
        <v>0</v>
      </c>
    </row>
    <row r="1527" spans="1:5">
      <c r="A1527" t="str">
        <f t="shared" si="70"/>
        <v>07</v>
      </c>
      <c r="B1527">
        <f t="shared" si="71"/>
        <v>0</v>
      </c>
      <c r="C1527" t="s">
        <v>418</v>
      </c>
      <c r="D1527" t="s">
        <v>1995</v>
      </c>
      <c r="E1527">
        <f t="shared" ca="1" si="72"/>
        <v>0</v>
      </c>
    </row>
    <row r="1528" spans="1:5">
      <c r="A1528" t="str">
        <f t="shared" si="70"/>
        <v>08</v>
      </c>
      <c r="B1528">
        <f t="shared" si="71"/>
        <v>0</v>
      </c>
      <c r="C1528" t="s">
        <v>418</v>
      </c>
      <c r="D1528" t="s">
        <v>1996</v>
      </c>
      <c r="E1528">
        <f t="shared" ca="1" si="72"/>
        <v>0</v>
      </c>
    </row>
    <row r="1529" spans="1:5">
      <c r="A1529" t="str">
        <f t="shared" si="70"/>
        <v>09</v>
      </c>
      <c r="B1529">
        <f t="shared" si="71"/>
        <v>0</v>
      </c>
      <c r="C1529" t="s">
        <v>418</v>
      </c>
      <c r="D1529" t="s">
        <v>1997</v>
      </c>
      <c r="E1529">
        <f t="shared" ca="1" si="72"/>
        <v>0</v>
      </c>
    </row>
    <row r="1530" spans="1:5">
      <c r="A1530" t="str">
        <f t="shared" si="70"/>
        <v>10</v>
      </c>
      <c r="B1530">
        <f t="shared" si="71"/>
        <v>0</v>
      </c>
      <c r="C1530" t="s">
        <v>418</v>
      </c>
      <c r="D1530" t="s">
        <v>1998</v>
      </c>
      <c r="E1530">
        <f t="shared" ca="1" si="72"/>
        <v>0</v>
      </c>
    </row>
    <row r="1531" spans="1:5">
      <c r="A1531" t="str">
        <f t="shared" si="70"/>
        <v>11</v>
      </c>
      <c r="B1531">
        <f t="shared" si="71"/>
        <v>0</v>
      </c>
      <c r="C1531" t="s">
        <v>418</v>
      </c>
      <c r="D1531" t="s">
        <v>1999</v>
      </c>
      <c r="E1531">
        <f t="shared" ca="1" si="72"/>
        <v>0</v>
      </c>
    </row>
    <row r="1532" spans="1:5">
      <c r="A1532" t="str">
        <f t="shared" si="70"/>
        <v>12</v>
      </c>
      <c r="B1532">
        <f t="shared" si="71"/>
        <v>0</v>
      </c>
      <c r="C1532" t="s">
        <v>418</v>
      </c>
      <c r="D1532" t="s">
        <v>2000</v>
      </c>
      <c r="E1532">
        <f t="shared" ca="1" si="72"/>
        <v>0</v>
      </c>
    </row>
    <row r="1533" spans="1:5">
      <c r="A1533" t="str">
        <f t="shared" si="70"/>
        <v>13</v>
      </c>
      <c r="B1533">
        <f t="shared" si="71"/>
        <v>0</v>
      </c>
      <c r="C1533" t="s">
        <v>418</v>
      </c>
      <c r="D1533" t="s">
        <v>2001</v>
      </c>
      <c r="E1533">
        <f t="shared" ca="1" si="72"/>
        <v>0</v>
      </c>
    </row>
    <row r="1534" spans="1:5">
      <c r="A1534" t="str">
        <f t="shared" si="70"/>
        <v>100</v>
      </c>
      <c r="B1534">
        <f t="shared" si="71"/>
        <v>0</v>
      </c>
      <c r="C1534" t="s">
        <v>418</v>
      </c>
      <c r="D1534" t="s">
        <v>2002</v>
      </c>
      <c r="E1534">
        <f t="shared" ca="1" si="72"/>
        <v>0</v>
      </c>
    </row>
    <row r="1535" spans="1:5">
      <c r="A1535" t="str">
        <f t="shared" si="70"/>
        <v>01</v>
      </c>
      <c r="B1535">
        <f t="shared" si="71"/>
        <v>0</v>
      </c>
      <c r="C1535" t="s">
        <v>419</v>
      </c>
      <c r="D1535" t="s">
        <v>2003</v>
      </c>
      <c r="E1535">
        <f t="shared" ca="1" si="72"/>
        <v>0</v>
      </c>
    </row>
    <row r="1536" spans="1:5">
      <c r="A1536" t="str">
        <f t="shared" si="70"/>
        <v>02</v>
      </c>
      <c r="B1536">
        <f t="shared" si="71"/>
        <v>0</v>
      </c>
      <c r="C1536" t="s">
        <v>419</v>
      </c>
      <c r="D1536" t="s">
        <v>2004</v>
      </c>
      <c r="E1536">
        <f t="shared" ca="1" si="72"/>
        <v>0</v>
      </c>
    </row>
    <row r="1537" spans="1:5">
      <c r="A1537" t="str">
        <f t="shared" si="70"/>
        <v>03</v>
      </c>
      <c r="B1537">
        <f t="shared" si="71"/>
        <v>0</v>
      </c>
      <c r="C1537" t="s">
        <v>419</v>
      </c>
      <c r="D1537" t="s">
        <v>2005</v>
      </c>
      <c r="E1537">
        <f t="shared" ca="1" si="72"/>
        <v>0</v>
      </c>
    </row>
    <row r="1538" spans="1:5">
      <c r="A1538" t="str">
        <f t="shared" si="70"/>
        <v>04</v>
      </c>
      <c r="B1538">
        <f t="shared" si="71"/>
        <v>0</v>
      </c>
      <c r="C1538" t="s">
        <v>419</v>
      </c>
      <c r="D1538" t="s">
        <v>2006</v>
      </c>
      <c r="E1538">
        <f t="shared" ca="1" si="72"/>
        <v>0</v>
      </c>
    </row>
    <row r="1539" spans="1:5">
      <c r="A1539" t="str">
        <f t="shared" si="70"/>
        <v>05</v>
      </c>
      <c r="B1539">
        <f t="shared" si="71"/>
        <v>0</v>
      </c>
      <c r="C1539" t="s">
        <v>419</v>
      </c>
      <c r="D1539" t="s">
        <v>2007</v>
      </c>
      <c r="E1539">
        <f t="shared" ca="1" si="72"/>
        <v>0</v>
      </c>
    </row>
    <row r="1540" spans="1:5">
      <c r="A1540" t="str">
        <f t="shared" si="70"/>
        <v>06</v>
      </c>
      <c r="B1540">
        <f t="shared" si="71"/>
        <v>0</v>
      </c>
      <c r="C1540" t="s">
        <v>419</v>
      </c>
      <c r="D1540" t="s">
        <v>2008</v>
      </c>
      <c r="E1540">
        <f t="shared" ca="1" si="72"/>
        <v>0</v>
      </c>
    </row>
    <row r="1541" spans="1:5">
      <c r="A1541" t="str">
        <f t="shared" si="70"/>
        <v>07</v>
      </c>
      <c r="B1541">
        <f t="shared" si="71"/>
        <v>0</v>
      </c>
      <c r="C1541" t="s">
        <v>419</v>
      </c>
      <c r="D1541" t="s">
        <v>2009</v>
      </c>
      <c r="E1541">
        <f t="shared" ca="1" si="72"/>
        <v>0</v>
      </c>
    </row>
    <row r="1542" spans="1:5">
      <c r="A1542" t="str">
        <f t="shared" si="70"/>
        <v>08</v>
      </c>
      <c r="B1542">
        <f t="shared" si="71"/>
        <v>0</v>
      </c>
      <c r="C1542" t="s">
        <v>419</v>
      </c>
      <c r="D1542" t="s">
        <v>2010</v>
      </c>
      <c r="E1542">
        <f t="shared" ca="1" si="72"/>
        <v>0</v>
      </c>
    </row>
    <row r="1543" spans="1:5">
      <c r="A1543" t="str">
        <f t="shared" si="70"/>
        <v>09</v>
      </c>
      <c r="B1543">
        <f t="shared" si="71"/>
        <v>0</v>
      </c>
      <c r="C1543" t="s">
        <v>419</v>
      </c>
      <c r="D1543" t="s">
        <v>2011</v>
      </c>
      <c r="E1543">
        <f t="shared" ca="1" si="72"/>
        <v>0</v>
      </c>
    </row>
    <row r="1544" spans="1:5">
      <c r="A1544" t="str">
        <f t="shared" si="70"/>
        <v>10</v>
      </c>
      <c r="B1544">
        <f t="shared" si="71"/>
        <v>0</v>
      </c>
      <c r="C1544" t="s">
        <v>419</v>
      </c>
      <c r="D1544" t="s">
        <v>2012</v>
      </c>
      <c r="E1544">
        <f t="shared" ca="1" si="72"/>
        <v>0</v>
      </c>
    </row>
    <row r="1545" spans="1:5">
      <c r="A1545" t="str">
        <f t="shared" ref="A1545:A1608" si="73">MID(D1545,LEN(C1545)+2,LEN(D1545)-LEN(C1545))</f>
        <v>11</v>
      </c>
      <c r="B1545">
        <f t="shared" ref="B1545:B1574" si="74">IF(IFERROR(FIND("PU",D1545,1),0)&lt;&gt;0,"PU",0)</f>
        <v>0</v>
      </c>
      <c r="C1545" t="s">
        <v>419</v>
      </c>
      <c r="D1545" t="s">
        <v>2013</v>
      </c>
      <c r="E1545">
        <f t="shared" ca="1" si="72"/>
        <v>0</v>
      </c>
    </row>
    <row r="1546" spans="1:5">
      <c r="A1546" t="str">
        <f t="shared" si="73"/>
        <v>12</v>
      </c>
      <c r="B1546">
        <f t="shared" si="74"/>
        <v>0</v>
      </c>
      <c r="C1546" t="s">
        <v>419</v>
      </c>
      <c r="D1546" t="s">
        <v>2014</v>
      </c>
      <c r="E1546">
        <f t="shared" ca="1" si="72"/>
        <v>0</v>
      </c>
    </row>
    <row r="1547" spans="1:5">
      <c r="A1547" t="str">
        <f t="shared" si="73"/>
        <v>13</v>
      </c>
      <c r="B1547">
        <f t="shared" si="74"/>
        <v>0</v>
      </c>
      <c r="C1547" t="s">
        <v>419</v>
      </c>
      <c r="D1547" t="s">
        <v>2015</v>
      </c>
      <c r="E1547">
        <f t="shared" ca="1" si="72"/>
        <v>0</v>
      </c>
    </row>
    <row r="1548" spans="1:5">
      <c r="A1548" t="str">
        <f t="shared" si="73"/>
        <v>100</v>
      </c>
      <c r="B1548">
        <f t="shared" si="74"/>
        <v>0</v>
      </c>
      <c r="C1548" t="s">
        <v>419</v>
      </c>
      <c r="D1548" t="s">
        <v>2016</v>
      </c>
      <c r="E1548">
        <f t="shared" ca="1" si="72"/>
        <v>0</v>
      </c>
    </row>
    <row r="1549" spans="1:5">
      <c r="A1549" t="str">
        <f t="shared" si="73"/>
        <v>01</v>
      </c>
      <c r="B1549">
        <f t="shared" si="74"/>
        <v>0</v>
      </c>
      <c r="C1549" t="s">
        <v>420</v>
      </c>
      <c r="D1549" t="s">
        <v>2017</v>
      </c>
      <c r="E1549">
        <f t="shared" ca="1" si="72"/>
        <v>0</v>
      </c>
    </row>
    <row r="1550" spans="1:5">
      <c r="A1550" t="str">
        <f t="shared" si="73"/>
        <v>02</v>
      </c>
      <c r="B1550">
        <f t="shared" si="74"/>
        <v>0</v>
      </c>
      <c r="C1550" t="s">
        <v>420</v>
      </c>
      <c r="D1550" t="s">
        <v>2018</v>
      </c>
      <c r="E1550">
        <f t="shared" ca="1" si="72"/>
        <v>0</v>
      </c>
    </row>
    <row r="1551" spans="1:5">
      <c r="A1551" t="str">
        <f t="shared" si="73"/>
        <v>03</v>
      </c>
      <c r="B1551">
        <f t="shared" si="74"/>
        <v>0</v>
      </c>
      <c r="C1551" t="s">
        <v>420</v>
      </c>
      <c r="D1551" t="s">
        <v>2019</v>
      </c>
      <c r="E1551">
        <f t="shared" ca="1" si="72"/>
        <v>0</v>
      </c>
    </row>
    <row r="1552" spans="1:5">
      <c r="A1552" t="str">
        <f t="shared" si="73"/>
        <v>04</v>
      </c>
      <c r="B1552">
        <f t="shared" si="74"/>
        <v>0</v>
      </c>
      <c r="C1552" t="s">
        <v>420</v>
      </c>
      <c r="D1552" t="s">
        <v>2020</v>
      </c>
      <c r="E1552">
        <f t="shared" ca="1" si="72"/>
        <v>0</v>
      </c>
    </row>
    <row r="1553" spans="1:5">
      <c r="A1553" t="str">
        <f t="shared" si="73"/>
        <v>05</v>
      </c>
      <c r="B1553">
        <f t="shared" si="74"/>
        <v>0</v>
      </c>
      <c r="C1553" t="s">
        <v>420</v>
      </c>
      <c r="D1553" t="s">
        <v>2021</v>
      </c>
      <c r="E1553">
        <f t="shared" ca="1" si="72"/>
        <v>0</v>
      </c>
    </row>
    <row r="1554" spans="1:5">
      <c r="A1554" t="str">
        <f t="shared" si="73"/>
        <v>06</v>
      </c>
      <c r="B1554">
        <f t="shared" si="74"/>
        <v>0</v>
      </c>
      <c r="C1554" t="s">
        <v>420</v>
      </c>
      <c r="D1554" t="s">
        <v>2022</v>
      </c>
      <c r="E1554">
        <f t="shared" ca="1" si="72"/>
        <v>0</v>
      </c>
    </row>
    <row r="1555" spans="1:5">
      <c r="A1555" t="str">
        <f t="shared" si="73"/>
        <v>07</v>
      </c>
      <c r="B1555">
        <f t="shared" si="74"/>
        <v>0</v>
      </c>
      <c r="C1555" t="s">
        <v>420</v>
      </c>
      <c r="D1555" t="s">
        <v>2023</v>
      </c>
      <c r="E1555">
        <f t="shared" ca="1" si="72"/>
        <v>0</v>
      </c>
    </row>
    <row r="1556" spans="1:5">
      <c r="A1556" t="str">
        <f t="shared" si="73"/>
        <v>08</v>
      </c>
      <c r="B1556">
        <f t="shared" si="74"/>
        <v>0</v>
      </c>
      <c r="C1556" t="s">
        <v>420</v>
      </c>
      <c r="D1556" t="s">
        <v>2024</v>
      </c>
      <c r="E1556">
        <f t="shared" ca="1" si="72"/>
        <v>0</v>
      </c>
    </row>
    <row r="1557" spans="1:5">
      <c r="A1557" t="str">
        <f t="shared" si="73"/>
        <v>09</v>
      </c>
      <c r="B1557">
        <f t="shared" si="74"/>
        <v>0</v>
      </c>
      <c r="C1557" t="s">
        <v>420</v>
      </c>
      <c r="D1557" t="s">
        <v>2025</v>
      </c>
      <c r="E1557">
        <f t="shared" ca="1" si="72"/>
        <v>0</v>
      </c>
    </row>
    <row r="1558" spans="1:5">
      <c r="A1558" t="str">
        <f t="shared" si="73"/>
        <v>10</v>
      </c>
      <c r="B1558">
        <f t="shared" si="74"/>
        <v>0</v>
      </c>
      <c r="C1558" t="s">
        <v>420</v>
      </c>
      <c r="D1558" t="s">
        <v>2026</v>
      </c>
      <c r="E1558">
        <f t="shared" ca="1" si="72"/>
        <v>0</v>
      </c>
    </row>
    <row r="1559" spans="1:5">
      <c r="A1559" t="str">
        <f t="shared" si="73"/>
        <v>11</v>
      </c>
      <c r="B1559">
        <f t="shared" si="74"/>
        <v>0</v>
      </c>
      <c r="C1559" t="s">
        <v>420</v>
      </c>
      <c r="D1559" t="s">
        <v>2027</v>
      </c>
      <c r="E1559">
        <f t="shared" ca="1" si="72"/>
        <v>0</v>
      </c>
    </row>
    <row r="1560" spans="1:5">
      <c r="A1560" t="str">
        <f t="shared" si="73"/>
        <v>12</v>
      </c>
      <c r="B1560">
        <f t="shared" si="74"/>
        <v>0</v>
      </c>
      <c r="C1560" t="s">
        <v>420</v>
      </c>
      <c r="D1560" t="s">
        <v>2028</v>
      </c>
      <c r="E1560">
        <f t="shared" ca="1" si="72"/>
        <v>0</v>
      </c>
    </row>
    <row r="1561" spans="1:5">
      <c r="A1561" t="str">
        <f t="shared" si="73"/>
        <v>13</v>
      </c>
      <c r="B1561">
        <f t="shared" si="74"/>
        <v>0</v>
      </c>
      <c r="C1561" t="s">
        <v>420</v>
      </c>
      <c r="D1561" t="s">
        <v>2029</v>
      </c>
      <c r="E1561">
        <f t="shared" ca="1" si="72"/>
        <v>0</v>
      </c>
    </row>
    <row r="1562" spans="1:5">
      <c r="A1562" t="str">
        <f t="shared" si="73"/>
        <v>100</v>
      </c>
      <c r="B1562">
        <f t="shared" si="74"/>
        <v>0</v>
      </c>
      <c r="C1562" t="s">
        <v>420</v>
      </c>
      <c r="D1562" t="s">
        <v>2030</v>
      </c>
      <c r="E1562">
        <f t="shared" ca="1" si="72"/>
        <v>0</v>
      </c>
    </row>
    <row r="1563" spans="1:5">
      <c r="A1563" t="str">
        <f t="shared" si="73"/>
        <v>01</v>
      </c>
      <c r="B1563">
        <f t="shared" si="74"/>
        <v>0</v>
      </c>
      <c r="C1563" t="s">
        <v>421</v>
      </c>
      <c r="D1563" t="s">
        <v>2031</v>
      </c>
      <c r="E1563">
        <f t="shared" ca="1" si="72"/>
        <v>0</v>
      </c>
    </row>
    <row r="1564" spans="1:5">
      <c r="A1564" t="str">
        <f t="shared" si="73"/>
        <v>02</v>
      </c>
      <c r="B1564">
        <f t="shared" si="74"/>
        <v>0</v>
      </c>
      <c r="C1564" t="s">
        <v>421</v>
      </c>
      <c r="D1564" t="s">
        <v>2032</v>
      </c>
      <c r="E1564">
        <f t="shared" ca="1" si="72"/>
        <v>0</v>
      </c>
    </row>
    <row r="1565" spans="1:5">
      <c r="A1565" t="str">
        <f t="shared" si="73"/>
        <v>03</v>
      </c>
      <c r="B1565">
        <f t="shared" si="74"/>
        <v>0</v>
      </c>
      <c r="C1565" t="s">
        <v>421</v>
      </c>
      <c r="D1565" t="s">
        <v>2033</v>
      </c>
      <c r="E1565">
        <f t="shared" ca="1" si="72"/>
        <v>0</v>
      </c>
    </row>
    <row r="1566" spans="1:5">
      <c r="A1566" t="str">
        <f t="shared" si="73"/>
        <v>04</v>
      </c>
      <c r="B1566">
        <f t="shared" si="74"/>
        <v>0</v>
      </c>
      <c r="C1566" t="s">
        <v>421</v>
      </c>
      <c r="D1566" t="s">
        <v>2034</v>
      </c>
      <c r="E1566">
        <f t="shared" ca="1" si="72"/>
        <v>0</v>
      </c>
    </row>
    <row r="1567" spans="1:5">
      <c r="A1567" t="str">
        <f t="shared" si="73"/>
        <v>05</v>
      </c>
      <c r="B1567">
        <f t="shared" si="74"/>
        <v>0</v>
      </c>
      <c r="C1567" t="s">
        <v>421</v>
      </c>
      <c r="D1567" t="s">
        <v>2035</v>
      </c>
      <c r="E1567">
        <f t="shared" ca="1" si="72"/>
        <v>0</v>
      </c>
    </row>
    <row r="1568" spans="1:5">
      <c r="A1568" t="str">
        <f t="shared" si="73"/>
        <v>06</v>
      </c>
      <c r="B1568">
        <f t="shared" si="74"/>
        <v>0</v>
      </c>
      <c r="C1568" t="s">
        <v>421</v>
      </c>
      <c r="D1568" t="s">
        <v>2036</v>
      </c>
      <c r="E1568">
        <f t="shared" ca="1" si="72"/>
        <v>0</v>
      </c>
    </row>
    <row r="1569" spans="1:5">
      <c r="A1569" t="str">
        <f t="shared" si="73"/>
        <v>07</v>
      </c>
      <c r="B1569">
        <f t="shared" si="74"/>
        <v>0</v>
      </c>
      <c r="C1569" t="s">
        <v>421</v>
      </c>
      <c r="D1569" t="s">
        <v>2037</v>
      </c>
      <c r="E1569">
        <f t="shared" ca="1" si="72"/>
        <v>0</v>
      </c>
    </row>
    <row r="1570" spans="1:5">
      <c r="A1570" t="str">
        <f t="shared" si="73"/>
        <v>08</v>
      </c>
      <c r="B1570">
        <f t="shared" si="74"/>
        <v>0</v>
      </c>
      <c r="C1570" t="s">
        <v>421</v>
      </c>
      <c r="D1570" t="s">
        <v>2038</v>
      </c>
      <c r="E1570">
        <f t="shared" ca="1" si="72"/>
        <v>0</v>
      </c>
    </row>
    <row r="1571" spans="1:5">
      <c r="A1571" t="str">
        <f t="shared" si="73"/>
        <v>09</v>
      </c>
      <c r="B1571">
        <f t="shared" si="74"/>
        <v>0</v>
      </c>
      <c r="C1571" t="s">
        <v>421</v>
      </c>
      <c r="D1571" t="s">
        <v>2039</v>
      </c>
      <c r="E1571">
        <f t="shared" ca="1" si="72"/>
        <v>0</v>
      </c>
    </row>
    <row r="1572" spans="1:5">
      <c r="A1572" t="str">
        <f t="shared" si="73"/>
        <v>10</v>
      </c>
      <c r="B1572">
        <f t="shared" si="74"/>
        <v>0</v>
      </c>
      <c r="C1572" t="s">
        <v>421</v>
      </c>
      <c r="D1572" t="s">
        <v>2040</v>
      </c>
      <c r="E1572">
        <f t="shared" ca="1" si="72"/>
        <v>0</v>
      </c>
    </row>
    <row r="1573" spans="1:5">
      <c r="A1573" t="str">
        <f t="shared" si="73"/>
        <v>11</v>
      </c>
      <c r="B1573">
        <f t="shared" si="74"/>
        <v>0</v>
      </c>
      <c r="C1573" t="s">
        <v>421</v>
      </c>
      <c r="D1573" t="s">
        <v>2041</v>
      </c>
      <c r="E1573">
        <f t="shared" ca="1" si="72"/>
        <v>0</v>
      </c>
    </row>
    <row r="1574" spans="1:5">
      <c r="A1574" t="str">
        <f t="shared" si="73"/>
        <v>12</v>
      </c>
      <c r="B1574">
        <f t="shared" si="74"/>
        <v>0</v>
      </c>
      <c r="C1574" t="s">
        <v>421</v>
      </c>
      <c r="D1574" t="s">
        <v>2042</v>
      </c>
      <c r="E1574">
        <f t="shared" ca="1" si="72"/>
        <v>0</v>
      </c>
    </row>
    <row r="1575" spans="1:5">
      <c r="A1575" t="str">
        <f t="shared" si="73"/>
        <v>13</v>
      </c>
      <c r="B1575">
        <f t="shared" ref="B1575" si="75">IF(IFERROR(FIND("PU",D1575,1),0)&lt;&gt;0,"PU",0)</f>
        <v>0</v>
      </c>
      <c r="C1575" t="s">
        <v>421</v>
      </c>
      <c r="D1575" t="s">
        <v>2356</v>
      </c>
      <c r="E1575">
        <f t="shared" ref="E1575:E1638" ca="1" si="76">IFERROR(IF(B1575=0,VLOOKUP(C1575,INDIRECT($G$4&amp;$H$4),MATCH($A1575,INDIRECT($G$4&amp;$I$4),0),0),VLOOKUP(C1575,INDIRECT($G$5&amp;$H$5),MATCH($A1575,INDIRECT($G$5&amp;$I$5),0),FALSE)),0)</f>
        <v>0</v>
      </c>
    </row>
    <row r="1576" spans="1:5">
      <c r="A1576" t="str">
        <f t="shared" si="73"/>
        <v>100</v>
      </c>
      <c r="C1576" t="s">
        <v>421</v>
      </c>
      <c r="D1576" t="s">
        <v>2043</v>
      </c>
      <c r="E1576">
        <f t="shared" ca="1" si="76"/>
        <v>0</v>
      </c>
    </row>
    <row r="1577" spans="1:5">
      <c r="A1577" t="str">
        <f t="shared" si="73"/>
        <v>01</v>
      </c>
      <c r="C1577" t="s">
        <v>422</v>
      </c>
      <c r="D1577" t="s">
        <v>2044</v>
      </c>
      <c r="E1577">
        <f t="shared" ca="1" si="76"/>
        <v>0</v>
      </c>
    </row>
    <row r="1578" spans="1:5">
      <c r="A1578" t="str">
        <f t="shared" si="73"/>
        <v>02</v>
      </c>
      <c r="C1578" t="s">
        <v>422</v>
      </c>
      <c r="D1578" t="s">
        <v>2045</v>
      </c>
      <c r="E1578">
        <f t="shared" ca="1" si="76"/>
        <v>0</v>
      </c>
    </row>
    <row r="1579" spans="1:5">
      <c r="A1579" t="str">
        <f t="shared" si="73"/>
        <v>03</v>
      </c>
      <c r="C1579" t="s">
        <v>422</v>
      </c>
      <c r="D1579" t="s">
        <v>2046</v>
      </c>
      <c r="E1579">
        <f t="shared" ca="1" si="76"/>
        <v>0</v>
      </c>
    </row>
    <row r="1580" spans="1:5">
      <c r="A1580" t="str">
        <f t="shared" si="73"/>
        <v>04</v>
      </c>
      <c r="C1580" t="s">
        <v>422</v>
      </c>
      <c r="D1580" t="s">
        <v>2047</v>
      </c>
      <c r="E1580">
        <f t="shared" ca="1" si="76"/>
        <v>0</v>
      </c>
    </row>
    <row r="1581" spans="1:5">
      <c r="A1581" t="str">
        <f t="shared" si="73"/>
        <v>05</v>
      </c>
      <c r="C1581" t="s">
        <v>422</v>
      </c>
      <c r="D1581" t="s">
        <v>2048</v>
      </c>
      <c r="E1581">
        <f t="shared" ca="1" si="76"/>
        <v>0</v>
      </c>
    </row>
    <row r="1582" spans="1:5">
      <c r="A1582" t="str">
        <f t="shared" si="73"/>
        <v>06</v>
      </c>
      <c r="C1582" t="s">
        <v>422</v>
      </c>
      <c r="D1582" t="s">
        <v>2049</v>
      </c>
      <c r="E1582">
        <f t="shared" ca="1" si="76"/>
        <v>0</v>
      </c>
    </row>
    <row r="1583" spans="1:5">
      <c r="A1583" t="str">
        <f t="shared" si="73"/>
        <v>07</v>
      </c>
      <c r="C1583" t="s">
        <v>422</v>
      </c>
      <c r="D1583" t="s">
        <v>2050</v>
      </c>
      <c r="E1583">
        <f t="shared" ca="1" si="76"/>
        <v>0</v>
      </c>
    </row>
    <row r="1584" spans="1:5">
      <c r="A1584" t="str">
        <f t="shared" si="73"/>
        <v>08</v>
      </c>
      <c r="C1584" t="s">
        <v>422</v>
      </c>
      <c r="D1584" t="s">
        <v>2051</v>
      </c>
      <c r="E1584">
        <f t="shared" ca="1" si="76"/>
        <v>0</v>
      </c>
    </row>
    <row r="1585" spans="1:5">
      <c r="A1585" t="str">
        <f t="shared" si="73"/>
        <v>09</v>
      </c>
      <c r="C1585" t="s">
        <v>422</v>
      </c>
      <c r="D1585" t="s">
        <v>2052</v>
      </c>
      <c r="E1585">
        <f t="shared" ca="1" si="76"/>
        <v>0</v>
      </c>
    </row>
    <row r="1586" spans="1:5">
      <c r="A1586" t="str">
        <f t="shared" si="73"/>
        <v>10</v>
      </c>
      <c r="C1586" t="s">
        <v>422</v>
      </c>
      <c r="D1586" t="s">
        <v>2053</v>
      </c>
      <c r="E1586">
        <f t="shared" ca="1" si="76"/>
        <v>0</v>
      </c>
    </row>
    <row r="1587" spans="1:5">
      <c r="A1587" t="str">
        <f t="shared" si="73"/>
        <v>11</v>
      </c>
      <c r="C1587" t="s">
        <v>422</v>
      </c>
      <c r="D1587" t="s">
        <v>2054</v>
      </c>
      <c r="E1587">
        <f t="shared" ca="1" si="76"/>
        <v>0</v>
      </c>
    </row>
    <row r="1588" spans="1:5">
      <c r="A1588" t="str">
        <f t="shared" si="73"/>
        <v>12</v>
      </c>
      <c r="C1588" t="s">
        <v>422</v>
      </c>
      <c r="D1588" t="s">
        <v>2055</v>
      </c>
      <c r="E1588">
        <f t="shared" ca="1" si="76"/>
        <v>0</v>
      </c>
    </row>
    <row r="1589" spans="1:5">
      <c r="A1589" t="str">
        <f t="shared" si="73"/>
        <v>13</v>
      </c>
      <c r="C1589" t="s">
        <v>422</v>
      </c>
      <c r="D1589" t="s">
        <v>2056</v>
      </c>
      <c r="E1589">
        <f t="shared" ca="1" si="76"/>
        <v>0</v>
      </c>
    </row>
    <row r="1590" spans="1:5">
      <c r="A1590" t="str">
        <f t="shared" si="73"/>
        <v>100</v>
      </c>
      <c r="C1590" t="s">
        <v>422</v>
      </c>
      <c r="D1590" t="s">
        <v>2057</v>
      </c>
      <c r="E1590">
        <f t="shared" ca="1" si="76"/>
        <v>0</v>
      </c>
    </row>
    <row r="1591" spans="1:5">
      <c r="A1591" t="str">
        <f t="shared" si="73"/>
        <v>01</v>
      </c>
      <c r="C1591" t="s">
        <v>423</v>
      </c>
      <c r="D1591" t="s">
        <v>2058</v>
      </c>
      <c r="E1591">
        <f t="shared" ca="1" si="76"/>
        <v>0</v>
      </c>
    </row>
    <row r="1592" spans="1:5">
      <c r="A1592" t="str">
        <f t="shared" si="73"/>
        <v>02</v>
      </c>
      <c r="C1592" t="s">
        <v>423</v>
      </c>
      <c r="D1592" t="s">
        <v>2059</v>
      </c>
      <c r="E1592">
        <f t="shared" ca="1" si="76"/>
        <v>0</v>
      </c>
    </row>
    <row r="1593" spans="1:5">
      <c r="A1593" t="str">
        <f t="shared" si="73"/>
        <v>03</v>
      </c>
      <c r="C1593" t="s">
        <v>423</v>
      </c>
      <c r="D1593" t="s">
        <v>2060</v>
      </c>
      <c r="E1593">
        <f t="shared" ca="1" si="76"/>
        <v>0</v>
      </c>
    </row>
    <row r="1594" spans="1:5">
      <c r="A1594" t="str">
        <f t="shared" si="73"/>
        <v>04</v>
      </c>
      <c r="C1594" t="s">
        <v>423</v>
      </c>
      <c r="D1594" t="s">
        <v>2061</v>
      </c>
      <c r="E1594">
        <f t="shared" ca="1" si="76"/>
        <v>0</v>
      </c>
    </row>
    <row r="1595" spans="1:5">
      <c r="A1595" t="str">
        <f t="shared" si="73"/>
        <v>05</v>
      </c>
      <c r="C1595" t="s">
        <v>423</v>
      </c>
      <c r="D1595" t="s">
        <v>2062</v>
      </c>
      <c r="E1595">
        <f t="shared" ca="1" si="76"/>
        <v>0</v>
      </c>
    </row>
    <row r="1596" spans="1:5">
      <c r="A1596" t="str">
        <f t="shared" si="73"/>
        <v>06</v>
      </c>
      <c r="C1596" t="s">
        <v>423</v>
      </c>
      <c r="D1596" t="s">
        <v>2063</v>
      </c>
      <c r="E1596">
        <f t="shared" ca="1" si="76"/>
        <v>0</v>
      </c>
    </row>
    <row r="1597" spans="1:5">
      <c r="A1597" t="str">
        <f t="shared" si="73"/>
        <v>07</v>
      </c>
      <c r="C1597" t="s">
        <v>423</v>
      </c>
      <c r="D1597" t="s">
        <v>2064</v>
      </c>
      <c r="E1597">
        <f t="shared" ca="1" si="76"/>
        <v>0</v>
      </c>
    </row>
    <row r="1598" spans="1:5">
      <c r="A1598" t="str">
        <f t="shared" si="73"/>
        <v>08</v>
      </c>
      <c r="C1598" t="s">
        <v>423</v>
      </c>
      <c r="D1598" t="s">
        <v>2065</v>
      </c>
      <c r="E1598">
        <f t="shared" ca="1" si="76"/>
        <v>0</v>
      </c>
    </row>
    <row r="1599" spans="1:5">
      <c r="A1599" t="str">
        <f t="shared" si="73"/>
        <v>09</v>
      </c>
      <c r="C1599" t="s">
        <v>423</v>
      </c>
      <c r="D1599" t="s">
        <v>2066</v>
      </c>
      <c r="E1599">
        <f t="shared" ca="1" si="76"/>
        <v>0</v>
      </c>
    </row>
    <row r="1600" spans="1:5">
      <c r="A1600" t="str">
        <f t="shared" si="73"/>
        <v>10</v>
      </c>
      <c r="C1600" t="s">
        <v>423</v>
      </c>
      <c r="D1600" t="s">
        <v>2067</v>
      </c>
      <c r="E1600">
        <f t="shared" ca="1" si="76"/>
        <v>0</v>
      </c>
    </row>
    <row r="1601" spans="1:5">
      <c r="A1601" t="str">
        <f t="shared" si="73"/>
        <v>11</v>
      </c>
      <c r="C1601" t="s">
        <v>423</v>
      </c>
      <c r="D1601" t="s">
        <v>2068</v>
      </c>
      <c r="E1601">
        <f t="shared" ca="1" si="76"/>
        <v>0</v>
      </c>
    </row>
    <row r="1602" spans="1:5">
      <c r="A1602" t="str">
        <f t="shared" si="73"/>
        <v>12</v>
      </c>
      <c r="C1602" t="s">
        <v>423</v>
      </c>
      <c r="D1602" t="s">
        <v>2069</v>
      </c>
      <c r="E1602">
        <f t="shared" ca="1" si="76"/>
        <v>0</v>
      </c>
    </row>
    <row r="1603" spans="1:5">
      <c r="A1603" t="str">
        <f t="shared" si="73"/>
        <v>13</v>
      </c>
      <c r="C1603" t="s">
        <v>423</v>
      </c>
      <c r="D1603" t="s">
        <v>2070</v>
      </c>
      <c r="E1603">
        <f t="shared" ca="1" si="76"/>
        <v>0</v>
      </c>
    </row>
    <row r="1604" spans="1:5">
      <c r="A1604" t="str">
        <f t="shared" si="73"/>
        <v>100</v>
      </c>
      <c r="C1604" t="s">
        <v>423</v>
      </c>
      <c r="D1604" t="s">
        <v>2071</v>
      </c>
      <c r="E1604">
        <f t="shared" ca="1" si="76"/>
        <v>0</v>
      </c>
    </row>
    <row r="1605" spans="1:5">
      <c r="A1605" t="str">
        <f t="shared" si="73"/>
        <v>01</v>
      </c>
      <c r="C1605" t="s">
        <v>424</v>
      </c>
      <c r="D1605" t="s">
        <v>2072</v>
      </c>
      <c r="E1605">
        <f t="shared" ca="1" si="76"/>
        <v>0</v>
      </c>
    </row>
    <row r="1606" spans="1:5">
      <c r="A1606" t="str">
        <f t="shared" si="73"/>
        <v>02</v>
      </c>
      <c r="C1606" t="s">
        <v>424</v>
      </c>
      <c r="D1606" t="s">
        <v>2073</v>
      </c>
      <c r="E1606">
        <f t="shared" ca="1" si="76"/>
        <v>0</v>
      </c>
    </row>
    <row r="1607" spans="1:5">
      <c r="A1607" t="str">
        <f t="shared" si="73"/>
        <v>03</v>
      </c>
      <c r="C1607" t="s">
        <v>424</v>
      </c>
      <c r="D1607" t="s">
        <v>2074</v>
      </c>
      <c r="E1607">
        <f t="shared" ca="1" si="76"/>
        <v>0</v>
      </c>
    </row>
    <row r="1608" spans="1:5">
      <c r="A1608" t="str">
        <f t="shared" si="73"/>
        <v>04</v>
      </c>
      <c r="C1608" t="s">
        <v>424</v>
      </c>
      <c r="D1608" t="s">
        <v>2075</v>
      </c>
      <c r="E1608">
        <f t="shared" ca="1" si="76"/>
        <v>0</v>
      </c>
    </row>
    <row r="1609" spans="1:5">
      <c r="A1609" t="str">
        <f t="shared" ref="A1609:A1672" si="77">MID(D1609,LEN(C1609)+2,LEN(D1609)-LEN(C1609))</f>
        <v>05</v>
      </c>
      <c r="C1609" t="s">
        <v>424</v>
      </c>
      <c r="D1609" t="s">
        <v>2076</v>
      </c>
      <c r="E1609">
        <f t="shared" ca="1" si="76"/>
        <v>0</v>
      </c>
    </row>
    <row r="1610" spans="1:5">
      <c r="A1610" t="str">
        <f t="shared" si="77"/>
        <v>06</v>
      </c>
      <c r="C1610" t="s">
        <v>424</v>
      </c>
      <c r="D1610" t="s">
        <v>2077</v>
      </c>
      <c r="E1610">
        <f t="shared" ca="1" si="76"/>
        <v>0</v>
      </c>
    </row>
    <row r="1611" spans="1:5">
      <c r="A1611" t="str">
        <f t="shared" si="77"/>
        <v>07</v>
      </c>
      <c r="C1611" t="s">
        <v>424</v>
      </c>
      <c r="D1611" t="s">
        <v>2078</v>
      </c>
      <c r="E1611">
        <f t="shared" ca="1" si="76"/>
        <v>0</v>
      </c>
    </row>
    <row r="1612" spans="1:5">
      <c r="A1612" t="str">
        <f t="shared" si="77"/>
        <v>08</v>
      </c>
      <c r="C1612" t="s">
        <v>424</v>
      </c>
      <c r="D1612" t="s">
        <v>2079</v>
      </c>
      <c r="E1612">
        <f t="shared" ca="1" si="76"/>
        <v>0</v>
      </c>
    </row>
    <row r="1613" spans="1:5">
      <c r="A1613" t="str">
        <f t="shared" si="77"/>
        <v>09</v>
      </c>
      <c r="C1613" t="s">
        <v>424</v>
      </c>
      <c r="D1613" t="s">
        <v>2080</v>
      </c>
      <c r="E1613">
        <f t="shared" ca="1" si="76"/>
        <v>0</v>
      </c>
    </row>
    <row r="1614" spans="1:5">
      <c r="A1614" t="str">
        <f t="shared" si="77"/>
        <v>10</v>
      </c>
      <c r="C1614" t="s">
        <v>424</v>
      </c>
      <c r="D1614" t="s">
        <v>2081</v>
      </c>
      <c r="E1614">
        <f t="shared" ca="1" si="76"/>
        <v>0</v>
      </c>
    </row>
    <row r="1615" spans="1:5">
      <c r="A1615" t="str">
        <f t="shared" si="77"/>
        <v>11</v>
      </c>
      <c r="C1615" t="s">
        <v>424</v>
      </c>
      <c r="D1615" t="s">
        <v>2082</v>
      </c>
      <c r="E1615">
        <f t="shared" ca="1" si="76"/>
        <v>0</v>
      </c>
    </row>
    <row r="1616" spans="1:5">
      <c r="A1616" t="str">
        <f t="shared" si="77"/>
        <v>12</v>
      </c>
      <c r="C1616" t="s">
        <v>424</v>
      </c>
      <c r="D1616" t="s">
        <v>2083</v>
      </c>
      <c r="E1616">
        <f t="shared" ca="1" si="76"/>
        <v>0</v>
      </c>
    </row>
    <row r="1617" spans="1:5">
      <c r="A1617" t="str">
        <f t="shared" si="77"/>
        <v>13</v>
      </c>
      <c r="C1617" t="s">
        <v>424</v>
      </c>
      <c r="D1617" t="s">
        <v>2084</v>
      </c>
      <c r="E1617">
        <f t="shared" ca="1" si="76"/>
        <v>0</v>
      </c>
    </row>
    <row r="1618" spans="1:5">
      <c r="A1618" t="str">
        <f t="shared" si="77"/>
        <v>100</v>
      </c>
      <c r="C1618" t="s">
        <v>424</v>
      </c>
      <c r="D1618" t="s">
        <v>2085</v>
      </c>
      <c r="E1618">
        <f t="shared" ca="1" si="76"/>
        <v>0</v>
      </c>
    </row>
    <row r="1619" spans="1:5">
      <c r="A1619" t="str">
        <f t="shared" si="77"/>
        <v>01</v>
      </c>
      <c r="C1619" t="s">
        <v>425</v>
      </c>
      <c r="D1619" t="s">
        <v>2086</v>
      </c>
      <c r="E1619">
        <f t="shared" ca="1" si="76"/>
        <v>0</v>
      </c>
    </row>
    <row r="1620" spans="1:5">
      <c r="A1620" t="str">
        <f t="shared" si="77"/>
        <v>02</v>
      </c>
      <c r="C1620" t="s">
        <v>425</v>
      </c>
      <c r="D1620" t="s">
        <v>2087</v>
      </c>
      <c r="E1620">
        <f t="shared" ca="1" si="76"/>
        <v>0</v>
      </c>
    </row>
    <row r="1621" spans="1:5">
      <c r="A1621" t="str">
        <f t="shared" si="77"/>
        <v>03</v>
      </c>
      <c r="C1621" t="s">
        <v>425</v>
      </c>
      <c r="D1621" t="s">
        <v>2088</v>
      </c>
      <c r="E1621">
        <f t="shared" ca="1" si="76"/>
        <v>0</v>
      </c>
    </row>
    <row r="1622" spans="1:5">
      <c r="A1622" t="str">
        <f t="shared" si="77"/>
        <v>04</v>
      </c>
      <c r="C1622" t="s">
        <v>425</v>
      </c>
      <c r="D1622" t="s">
        <v>2089</v>
      </c>
      <c r="E1622">
        <f t="shared" ca="1" si="76"/>
        <v>0</v>
      </c>
    </row>
    <row r="1623" spans="1:5">
      <c r="A1623" t="str">
        <f t="shared" si="77"/>
        <v>05</v>
      </c>
      <c r="C1623" t="s">
        <v>425</v>
      </c>
      <c r="D1623" t="s">
        <v>2090</v>
      </c>
      <c r="E1623">
        <f t="shared" ca="1" si="76"/>
        <v>0</v>
      </c>
    </row>
    <row r="1624" spans="1:5">
      <c r="A1624" t="str">
        <f t="shared" si="77"/>
        <v>06</v>
      </c>
      <c r="C1624" t="s">
        <v>425</v>
      </c>
      <c r="D1624" t="s">
        <v>2091</v>
      </c>
      <c r="E1624">
        <f t="shared" ca="1" si="76"/>
        <v>0</v>
      </c>
    </row>
    <row r="1625" spans="1:5">
      <c r="A1625" t="str">
        <f t="shared" si="77"/>
        <v>07</v>
      </c>
      <c r="C1625" t="s">
        <v>425</v>
      </c>
      <c r="D1625" t="s">
        <v>2092</v>
      </c>
      <c r="E1625">
        <f t="shared" ca="1" si="76"/>
        <v>0</v>
      </c>
    </row>
    <row r="1626" spans="1:5">
      <c r="A1626" t="str">
        <f t="shared" si="77"/>
        <v>08</v>
      </c>
      <c r="C1626" t="s">
        <v>425</v>
      </c>
      <c r="D1626" t="s">
        <v>2093</v>
      </c>
      <c r="E1626">
        <f t="shared" ca="1" si="76"/>
        <v>0</v>
      </c>
    </row>
    <row r="1627" spans="1:5">
      <c r="A1627" t="str">
        <f t="shared" si="77"/>
        <v>09</v>
      </c>
      <c r="C1627" t="s">
        <v>425</v>
      </c>
      <c r="D1627" t="s">
        <v>2094</v>
      </c>
      <c r="E1627">
        <f t="shared" ca="1" si="76"/>
        <v>0</v>
      </c>
    </row>
    <row r="1628" spans="1:5">
      <c r="A1628" t="str">
        <f t="shared" si="77"/>
        <v>10</v>
      </c>
      <c r="C1628" t="s">
        <v>425</v>
      </c>
      <c r="D1628" t="s">
        <v>2095</v>
      </c>
      <c r="E1628">
        <f t="shared" ca="1" si="76"/>
        <v>0</v>
      </c>
    </row>
    <row r="1629" spans="1:5">
      <c r="A1629" t="str">
        <f t="shared" si="77"/>
        <v>11</v>
      </c>
      <c r="C1629" t="s">
        <v>425</v>
      </c>
      <c r="D1629" t="s">
        <v>2096</v>
      </c>
      <c r="E1629">
        <f t="shared" ca="1" si="76"/>
        <v>0</v>
      </c>
    </row>
    <row r="1630" spans="1:5">
      <c r="A1630" t="str">
        <f t="shared" si="77"/>
        <v>12</v>
      </c>
      <c r="C1630" t="s">
        <v>425</v>
      </c>
      <c r="D1630" t="s">
        <v>2097</v>
      </c>
      <c r="E1630">
        <f t="shared" ca="1" si="76"/>
        <v>0</v>
      </c>
    </row>
    <row r="1631" spans="1:5">
      <c r="A1631" t="str">
        <f t="shared" si="77"/>
        <v>13</v>
      </c>
      <c r="C1631" t="s">
        <v>425</v>
      </c>
      <c r="D1631" t="s">
        <v>2098</v>
      </c>
      <c r="E1631">
        <f t="shared" ca="1" si="76"/>
        <v>0</v>
      </c>
    </row>
    <row r="1632" spans="1:5">
      <c r="A1632" t="str">
        <f t="shared" si="77"/>
        <v>100</v>
      </c>
      <c r="C1632" t="s">
        <v>425</v>
      </c>
      <c r="D1632" t="s">
        <v>2099</v>
      </c>
      <c r="E1632">
        <f t="shared" ca="1" si="76"/>
        <v>0</v>
      </c>
    </row>
    <row r="1633" spans="1:5">
      <c r="A1633" t="str">
        <f t="shared" si="77"/>
        <v>01</v>
      </c>
      <c r="C1633" t="s">
        <v>426</v>
      </c>
      <c r="D1633" t="s">
        <v>2100</v>
      </c>
      <c r="E1633">
        <f t="shared" ca="1" si="76"/>
        <v>0</v>
      </c>
    </row>
    <row r="1634" spans="1:5">
      <c r="A1634" t="str">
        <f t="shared" si="77"/>
        <v>02</v>
      </c>
      <c r="C1634" t="s">
        <v>426</v>
      </c>
      <c r="D1634" t="s">
        <v>2101</v>
      </c>
      <c r="E1634">
        <f t="shared" ca="1" si="76"/>
        <v>0</v>
      </c>
    </row>
    <row r="1635" spans="1:5">
      <c r="A1635" t="str">
        <f t="shared" si="77"/>
        <v>03</v>
      </c>
      <c r="C1635" t="s">
        <v>426</v>
      </c>
      <c r="D1635" t="s">
        <v>2102</v>
      </c>
      <c r="E1635">
        <f t="shared" ca="1" si="76"/>
        <v>0</v>
      </c>
    </row>
    <row r="1636" spans="1:5">
      <c r="A1636" t="str">
        <f t="shared" si="77"/>
        <v>04</v>
      </c>
      <c r="C1636" t="s">
        <v>426</v>
      </c>
      <c r="D1636" t="s">
        <v>2103</v>
      </c>
      <c r="E1636">
        <f t="shared" ca="1" si="76"/>
        <v>0</v>
      </c>
    </row>
    <row r="1637" spans="1:5">
      <c r="A1637" t="str">
        <f t="shared" si="77"/>
        <v>05</v>
      </c>
      <c r="C1637" t="s">
        <v>426</v>
      </c>
      <c r="D1637" t="s">
        <v>2104</v>
      </c>
      <c r="E1637">
        <f t="shared" ca="1" si="76"/>
        <v>0</v>
      </c>
    </row>
    <row r="1638" spans="1:5">
      <c r="A1638" t="str">
        <f t="shared" si="77"/>
        <v>06</v>
      </c>
      <c r="C1638" t="s">
        <v>426</v>
      </c>
      <c r="D1638" t="s">
        <v>2105</v>
      </c>
      <c r="E1638">
        <f t="shared" ca="1" si="76"/>
        <v>0</v>
      </c>
    </row>
    <row r="1639" spans="1:5">
      <c r="A1639" t="str">
        <f t="shared" si="77"/>
        <v>07</v>
      </c>
      <c r="C1639" t="s">
        <v>426</v>
      </c>
      <c r="D1639" t="s">
        <v>2106</v>
      </c>
      <c r="E1639">
        <f t="shared" ref="E1639:E1702" ca="1" si="78">IFERROR(IF(B1639=0,VLOOKUP(C1639,INDIRECT($G$4&amp;$H$4),MATCH($A1639,INDIRECT($G$4&amp;$I$4),0),0),VLOOKUP(C1639,INDIRECT($G$5&amp;$H$5),MATCH($A1639,INDIRECT($G$5&amp;$I$5),0),FALSE)),0)</f>
        <v>0</v>
      </c>
    </row>
    <row r="1640" spans="1:5">
      <c r="A1640" t="str">
        <f t="shared" si="77"/>
        <v>08</v>
      </c>
      <c r="C1640" t="s">
        <v>426</v>
      </c>
      <c r="D1640" t="s">
        <v>2107</v>
      </c>
      <c r="E1640">
        <f t="shared" ca="1" si="78"/>
        <v>0</v>
      </c>
    </row>
    <row r="1641" spans="1:5">
      <c r="A1641" t="str">
        <f t="shared" si="77"/>
        <v>09</v>
      </c>
      <c r="C1641" t="s">
        <v>426</v>
      </c>
      <c r="D1641" t="s">
        <v>2108</v>
      </c>
      <c r="E1641">
        <f t="shared" ca="1" si="78"/>
        <v>0</v>
      </c>
    </row>
    <row r="1642" spans="1:5">
      <c r="A1642" t="str">
        <f t="shared" si="77"/>
        <v>10</v>
      </c>
      <c r="C1642" t="s">
        <v>426</v>
      </c>
      <c r="D1642" t="s">
        <v>2109</v>
      </c>
      <c r="E1642">
        <f t="shared" ca="1" si="78"/>
        <v>0</v>
      </c>
    </row>
    <row r="1643" spans="1:5">
      <c r="A1643" t="str">
        <f t="shared" si="77"/>
        <v>11</v>
      </c>
      <c r="C1643" t="s">
        <v>426</v>
      </c>
      <c r="D1643" t="s">
        <v>2110</v>
      </c>
      <c r="E1643">
        <f t="shared" ca="1" si="78"/>
        <v>0</v>
      </c>
    </row>
    <row r="1644" spans="1:5">
      <c r="A1644" t="str">
        <f t="shared" si="77"/>
        <v>12</v>
      </c>
      <c r="C1644" t="s">
        <v>426</v>
      </c>
      <c r="D1644" t="s">
        <v>2111</v>
      </c>
      <c r="E1644">
        <f t="shared" ca="1" si="78"/>
        <v>0</v>
      </c>
    </row>
    <row r="1645" spans="1:5">
      <c r="A1645" t="str">
        <f t="shared" si="77"/>
        <v>13</v>
      </c>
      <c r="C1645" t="s">
        <v>426</v>
      </c>
      <c r="D1645" t="s">
        <v>2112</v>
      </c>
      <c r="E1645">
        <f t="shared" ca="1" si="78"/>
        <v>0</v>
      </c>
    </row>
    <row r="1646" spans="1:5">
      <c r="A1646" t="str">
        <f t="shared" si="77"/>
        <v>100</v>
      </c>
      <c r="C1646" t="s">
        <v>426</v>
      </c>
      <c r="D1646" t="s">
        <v>2113</v>
      </c>
      <c r="E1646">
        <f t="shared" ca="1" si="78"/>
        <v>0</v>
      </c>
    </row>
    <row r="1647" spans="1:5">
      <c r="A1647" t="str">
        <f t="shared" si="77"/>
        <v>01</v>
      </c>
      <c r="C1647" t="s">
        <v>427</v>
      </c>
      <c r="D1647" t="s">
        <v>2114</v>
      </c>
      <c r="E1647">
        <f t="shared" ca="1" si="78"/>
        <v>0</v>
      </c>
    </row>
    <row r="1648" spans="1:5">
      <c r="A1648" t="str">
        <f t="shared" si="77"/>
        <v>02</v>
      </c>
      <c r="C1648" t="s">
        <v>427</v>
      </c>
      <c r="D1648" t="s">
        <v>2115</v>
      </c>
      <c r="E1648">
        <f t="shared" ca="1" si="78"/>
        <v>0</v>
      </c>
    </row>
    <row r="1649" spans="1:5">
      <c r="A1649" t="str">
        <f t="shared" si="77"/>
        <v>03</v>
      </c>
      <c r="C1649" t="s">
        <v>427</v>
      </c>
      <c r="D1649" t="s">
        <v>2116</v>
      </c>
      <c r="E1649">
        <f t="shared" ca="1" si="78"/>
        <v>0</v>
      </c>
    </row>
    <row r="1650" spans="1:5">
      <c r="A1650" t="str">
        <f t="shared" si="77"/>
        <v>04</v>
      </c>
      <c r="C1650" t="s">
        <v>427</v>
      </c>
      <c r="D1650" t="s">
        <v>2117</v>
      </c>
      <c r="E1650">
        <f t="shared" ca="1" si="78"/>
        <v>0</v>
      </c>
    </row>
    <row r="1651" spans="1:5">
      <c r="A1651" t="str">
        <f t="shared" si="77"/>
        <v>05</v>
      </c>
      <c r="C1651" t="s">
        <v>427</v>
      </c>
      <c r="D1651" t="s">
        <v>2118</v>
      </c>
      <c r="E1651">
        <f t="shared" ca="1" si="78"/>
        <v>0</v>
      </c>
    </row>
    <row r="1652" spans="1:5">
      <c r="A1652" t="str">
        <f t="shared" si="77"/>
        <v>06</v>
      </c>
      <c r="C1652" t="s">
        <v>427</v>
      </c>
      <c r="D1652" t="s">
        <v>2119</v>
      </c>
      <c r="E1652">
        <f t="shared" ca="1" si="78"/>
        <v>0</v>
      </c>
    </row>
    <row r="1653" spans="1:5">
      <c r="A1653" t="str">
        <f t="shared" si="77"/>
        <v>07</v>
      </c>
      <c r="C1653" t="s">
        <v>427</v>
      </c>
      <c r="D1653" t="s">
        <v>2120</v>
      </c>
      <c r="E1653">
        <f t="shared" ca="1" si="78"/>
        <v>0</v>
      </c>
    </row>
    <row r="1654" spans="1:5">
      <c r="A1654" t="str">
        <f t="shared" si="77"/>
        <v>08</v>
      </c>
      <c r="C1654" t="s">
        <v>427</v>
      </c>
      <c r="D1654" t="s">
        <v>2121</v>
      </c>
      <c r="E1654">
        <f t="shared" ca="1" si="78"/>
        <v>0</v>
      </c>
    </row>
    <row r="1655" spans="1:5">
      <c r="A1655" t="str">
        <f t="shared" si="77"/>
        <v>09</v>
      </c>
      <c r="C1655" t="s">
        <v>427</v>
      </c>
      <c r="D1655" t="s">
        <v>2122</v>
      </c>
      <c r="E1655">
        <f t="shared" ca="1" si="78"/>
        <v>0</v>
      </c>
    </row>
    <row r="1656" spans="1:5">
      <c r="A1656" t="str">
        <f t="shared" si="77"/>
        <v>10</v>
      </c>
      <c r="C1656" t="s">
        <v>427</v>
      </c>
      <c r="D1656" t="s">
        <v>2123</v>
      </c>
      <c r="E1656">
        <f t="shared" ca="1" si="78"/>
        <v>0</v>
      </c>
    </row>
    <row r="1657" spans="1:5">
      <c r="A1657" t="str">
        <f t="shared" si="77"/>
        <v>11</v>
      </c>
      <c r="C1657" t="s">
        <v>427</v>
      </c>
      <c r="D1657" t="s">
        <v>2124</v>
      </c>
      <c r="E1657">
        <f t="shared" ca="1" si="78"/>
        <v>0</v>
      </c>
    </row>
    <row r="1658" spans="1:5">
      <c r="A1658" t="str">
        <f t="shared" si="77"/>
        <v>12</v>
      </c>
      <c r="C1658" t="s">
        <v>427</v>
      </c>
      <c r="D1658" t="s">
        <v>2125</v>
      </c>
      <c r="E1658">
        <f t="shared" ca="1" si="78"/>
        <v>0</v>
      </c>
    </row>
    <row r="1659" spans="1:5">
      <c r="A1659" t="str">
        <f t="shared" si="77"/>
        <v>13</v>
      </c>
      <c r="C1659" t="s">
        <v>427</v>
      </c>
      <c r="D1659" t="s">
        <v>2126</v>
      </c>
      <c r="E1659">
        <f t="shared" ca="1" si="78"/>
        <v>0</v>
      </c>
    </row>
    <row r="1660" spans="1:5">
      <c r="A1660" t="str">
        <f t="shared" si="77"/>
        <v>100</v>
      </c>
      <c r="C1660" t="s">
        <v>427</v>
      </c>
      <c r="D1660" t="s">
        <v>2127</v>
      </c>
      <c r="E1660">
        <f t="shared" ca="1" si="78"/>
        <v>0</v>
      </c>
    </row>
    <row r="1661" spans="1:5">
      <c r="A1661" t="str">
        <f t="shared" si="77"/>
        <v>01</v>
      </c>
      <c r="C1661" t="s">
        <v>428</v>
      </c>
      <c r="D1661" t="s">
        <v>2128</v>
      </c>
      <c r="E1661">
        <f t="shared" ca="1" si="78"/>
        <v>0</v>
      </c>
    </row>
    <row r="1662" spans="1:5">
      <c r="A1662" t="str">
        <f t="shared" si="77"/>
        <v>02</v>
      </c>
      <c r="C1662" t="s">
        <v>428</v>
      </c>
      <c r="D1662" t="s">
        <v>2129</v>
      </c>
      <c r="E1662">
        <f t="shared" ca="1" si="78"/>
        <v>0</v>
      </c>
    </row>
    <row r="1663" spans="1:5">
      <c r="A1663" t="str">
        <f t="shared" si="77"/>
        <v>03</v>
      </c>
      <c r="C1663" t="s">
        <v>428</v>
      </c>
      <c r="D1663" t="s">
        <v>2130</v>
      </c>
      <c r="E1663">
        <f t="shared" ca="1" si="78"/>
        <v>0</v>
      </c>
    </row>
    <row r="1664" spans="1:5">
      <c r="A1664" t="str">
        <f t="shared" si="77"/>
        <v>04</v>
      </c>
      <c r="C1664" t="s">
        <v>428</v>
      </c>
      <c r="D1664" t="s">
        <v>2131</v>
      </c>
      <c r="E1664">
        <f t="shared" ca="1" si="78"/>
        <v>0</v>
      </c>
    </row>
    <row r="1665" spans="1:5">
      <c r="A1665" t="str">
        <f t="shared" si="77"/>
        <v>05</v>
      </c>
      <c r="C1665" t="s">
        <v>428</v>
      </c>
      <c r="D1665" t="s">
        <v>2132</v>
      </c>
      <c r="E1665">
        <f t="shared" ca="1" si="78"/>
        <v>0</v>
      </c>
    </row>
    <row r="1666" spans="1:5">
      <c r="A1666" t="str">
        <f t="shared" si="77"/>
        <v>06</v>
      </c>
      <c r="C1666" t="s">
        <v>428</v>
      </c>
      <c r="D1666" t="s">
        <v>2133</v>
      </c>
      <c r="E1666">
        <f t="shared" ca="1" si="78"/>
        <v>0</v>
      </c>
    </row>
    <row r="1667" spans="1:5">
      <c r="A1667" t="str">
        <f t="shared" si="77"/>
        <v>07</v>
      </c>
      <c r="C1667" t="s">
        <v>428</v>
      </c>
      <c r="D1667" t="s">
        <v>2134</v>
      </c>
      <c r="E1667">
        <f t="shared" ca="1" si="78"/>
        <v>0</v>
      </c>
    </row>
    <row r="1668" spans="1:5">
      <c r="A1668" t="str">
        <f t="shared" si="77"/>
        <v>08</v>
      </c>
      <c r="C1668" t="s">
        <v>428</v>
      </c>
      <c r="D1668" t="s">
        <v>2135</v>
      </c>
      <c r="E1668">
        <f t="shared" ca="1" si="78"/>
        <v>0</v>
      </c>
    </row>
    <row r="1669" spans="1:5">
      <c r="A1669" t="str">
        <f t="shared" si="77"/>
        <v>09</v>
      </c>
      <c r="C1669" t="s">
        <v>428</v>
      </c>
      <c r="D1669" t="s">
        <v>2136</v>
      </c>
      <c r="E1669">
        <f t="shared" ca="1" si="78"/>
        <v>0</v>
      </c>
    </row>
    <row r="1670" spans="1:5">
      <c r="A1670" t="str">
        <f t="shared" si="77"/>
        <v>10</v>
      </c>
      <c r="C1670" t="s">
        <v>428</v>
      </c>
      <c r="D1670" t="s">
        <v>2137</v>
      </c>
      <c r="E1670">
        <f t="shared" ca="1" si="78"/>
        <v>0</v>
      </c>
    </row>
    <row r="1671" spans="1:5">
      <c r="A1671" t="str">
        <f t="shared" si="77"/>
        <v>11</v>
      </c>
      <c r="C1671" t="s">
        <v>428</v>
      </c>
      <c r="D1671" t="s">
        <v>2138</v>
      </c>
      <c r="E1671">
        <f t="shared" ca="1" si="78"/>
        <v>0</v>
      </c>
    </row>
    <row r="1672" spans="1:5">
      <c r="A1672" t="str">
        <f t="shared" si="77"/>
        <v>12</v>
      </c>
      <c r="C1672" t="s">
        <v>428</v>
      </c>
      <c r="D1672" t="s">
        <v>2139</v>
      </c>
      <c r="E1672">
        <f t="shared" ca="1" si="78"/>
        <v>0</v>
      </c>
    </row>
    <row r="1673" spans="1:5">
      <c r="A1673" t="str">
        <f t="shared" ref="A1673:A1736" si="79">MID(D1673,LEN(C1673)+2,LEN(D1673)-LEN(C1673))</f>
        <v>13</v>
      </c>
      <c r="C1673" t="s">
        <v>428</v>
      </c>
      <c r="D1673" t="s">
        <v>2140</v>
      </c>
      <c r="E1673">
        <f t="shared" ca="1" si="78"/>
        <v>0</v>
      </c>
    </row>
    <row r="1674" spans="1:5">
      <c r="A1674" t="str">
        <f t="shared" si="79"/>
        <v>100</v>
      </c>
      <c r="C1674" t="s">
        <v>428</v>
      </c>
      <c r="D1674" t="s">
        <v>2141</v>
      </c>
      <c r="E1674">
        <f t="shared" ca="1" si="78"/>
        <v>0</v>
      </c>
    </row>
    <row r="1675" spans="1:5">
      <c r="A1675" t="str">
        <f t="shared" si="79"/>
        <v>01</v>
      </c>
      <c r="C1675" t="s">
        <v>429</v>
      </c>
      <c r="D1675" t="s">
        <v>2142</v>
      </c>
      <c r="E1675">
        <f t="shared" ca="1" si="78"/>
        <v>0</v>
      </c>
    </row>
    <row r="1676" spans="1:5">
      <c r="A1676" t="str">
        <f t="shared" si="79"/>
        <v>02</v>
      </c>
      <c r="C1676" t="s">
        <v>429</v>
      </c>
      <c r="D1676" t="s">
        <v>2143</v>
      </c>
      <c r="E1676">
        <f t="shared" ca="1" si="78"/>
        <v>0</v>
      </c>
    </row>
    <row r="1677" spans="1:5">
      <c r="A1677" t="str">
        <f t="shared" si="79"/>
        <v>03</v>
      </c>
      <c r="C1677" t="s">
        <v>429</v>
      </c>
      <c r="D1677" t="s">
        <v>2144</v>
      </c>
      <c r="E1677">
        <f t="shared" ca="1" si="78"/>
        <v>0</v>
      </c>
    </row>
    <row r="1678" spans="1:5">
      <c r="A1678" t="str">
        <f t="shared" si="79"/>
        <v>04</v>
      </c>
      <c r="C1678" t="s">
        <v>429</v>
      </c>
      <c r="D1678" t="s">
        <v>2145</v>
      </c>
      <c r="E1678">
        <f t="shared" ca="1" si="78"/>
        <v>0</v>
      </c>
    </row>
    <row r="1679" spans="1:5">
      <c r="A1679" t="str">
        <f t="shared" si="79"/>
        <v>05</v>
      </c>
      <c r="C1679" t="s">
        <v>429</v>
      </c>
      <c r="D1679" t="s">
        <v>2146</v>
      </c>
      <c r="E1679">
        <f t="shared" ca="1" si="78"/>
        <v>0</v>
      </c>
    </row>
    <row r="1680" spans="1:5">
      <c r="A1680" t="str">
        <f t="shared" si="79"/>
        <v>06</v>
      </c>
      <c r="C1680" t="s">
        <v>429</v>
      </c>
      <c r="D1680" t="s">
        <v>2147</v>
      </c>
      <c r="E1680">
        <f t="shared" ca="1" si="78"/>
        <v>0</v>
      </c>
    </row>
    <row r="1681" spans="1:5">
      <c r="A1681" t="str">
        <f t="shared" si="79"/>
        <v>07</v>
      </c>
      <c r="C1681" t="s">
        <v>429</v>
      </c>
      <c r="D1681" t="s">
        <v>2148</v>
      </c>
      <c r="E1681">
        <f t="shared" ca="1" si="78"/>
        <v>0</v>
      </c>
    </row>
    <row r="1682" spans="1:5">
      <c r="A1682" t="str">
        <f t="shared" si="79"/>
        <v>08</v>
      </c>
      <c r="C1682" t="s">
        <v>429</v>
      </c>
      <c r="D1682" t="s">
        <v>2149</v>
      </c>
      <c r="E1682">
        <f t="shared" ca="1" si="78"/>
        <v>0</v>
      </c>
    </row>
    <row r="1683" spans="1:5">
      <c r="A1683" t="str">
        <f t="shared" si="79"/>
        <v>09</v>
      </c>
      <c r="C1683" t="s">
        <v>429</v>
      </c>
      <c r="D1683" t="s">
        <v>2150</v>
      </c>
      <c r="E1683">
        <f t="shared" ca="1" si="78"/>
        <v>0</v>
      </c>
    </row>
    <row r="1684" spans="1:5">
      <c r="A1684" t="str">
        <f t="shared" si="79"/>
        <v>10</v>
      </c>
      <c r="C1684" t="s">
        <v>429</v>
      </c>
      <c r="D1684" t="s">
        <v>2151</v>
      </c>
      <c r="E1684">
        <f t="shared" ca="1" si="78"/>
        <v>0</v>
      </c>
    </row>
    <row r="1685" spans="1:5">
      <c r="A1685" t="str">
        <f t="shared" si="79"/>
        <v>11</v>
      </c>
      <c r="C1685" t="s">
        <v>429</v>
      </c>
      <c r="D1685" t="s">
        <v>2152</v>
      </c>
      <c r="E1685">
        <f t="shared" ca="1" si="78"/>
        <v>0</v>
      </c>
    </row>
    <row r="1686" spans="1:5">
      <c r="A1686" t="str">
        <f t="shared" si="79"/>
        <v>12</v>
      </c>
      <c r="C1686" t="s">
        <v>429</v>
      </c>
      <c r="D1686" t="s">
        <v>2153</v>
      </c>
      <c r="E1686">
        <f t="shared" ca="1" si="78"/>
        <v>0</v>
      </c>
    </row>
    <row r="1687" spans="1:5">
      <c r="A1687" t="str">
        <f t="shared" si="79"/>
        <v>13</v>
      </c>
      <c r="C1687" t="s">
        <v>429</v>
      </c>
      <c r="D1687" t="s">
        <v>2154</v>
      </c>
      <c r="E1687">
        <f t="shared" ca="1" si="78"/>
        <v>0</v>
      </c>
    </row>
    <row r="1688" spans="1:5">
      <c r="A1688" t="str">
        <f t="shared" si="79"/>
        <v>100</v>
      </c>
      <c r="C1688" t="s">
        <v>429</v>
      </c>
      <c r="D1688" t="s">
        <v>2155</v>
      </c>
      <c r="E1688">
        <f t="shared" ca="1" si="78"/>
        <v>0</v>
      </c>
    </row>
    <row r="1689" spans="1:5">
      <c r="A1689" t="str">
        <f t="shared" si="79"/>
        <v>01</v>
      </c>
      <c r="C1689" t="s">
        <v>430</v>
      </c>
      <c r="D1689" t="s">
        <v>2156</v>
      </c>
      <c r="E1689">
        <f t="shared" ca="1" si="78"/>
        <v>0</v>
      </c>
    </row>
    <row r="1690" spans="1:5">
      <c r="A1690" t="str">
        <f t="shared" si="79"/>
        <v>02</v>
      </c>
      <c r="C1690" t="s">
        <v>430</v>
      </c>
      <c r="D1690" t="s">
        <v>2157</v>
      </c>
      <c r="E1690">
        <f t="shared" ca="1" si="78"/>
        <v>0</v>
      </c>
    </row>
    <row r="1691" spans="1:5">
      <c r="A1691" t="str">
        <f t="shared" si="79"/>
        <v>03</v>
      </c>
      <c r="C1691" t="s">
        <v>430</v>
      </c>
      <c r="D1691" t="s">
        <v>2158</v>
      </c>
      <c r="E1691">
        <f t="shared" ca="1" si="78"/>
        <v>0</v>
      </c>
    </row>
    <row r="1692" spans="1:5">
      <c r="A1692" t="str">
        <f t="shared" si="79"/>
        <v>04</v>
      </c>
      <c r="C1692" t="s">
        <v>430</v>
      </c>
      <c r="D1692" t="s">
        <v>2159</v>
      </c>
      <c r="E1692">
        <f t="shared" ca="1" si="78"/>
        <v>0</v>
      </c>
    </row>
    <row r="1693" spans="1:5">
      <c r="A1693" t="str">
        <f t="shared" si="79"/>
        <v>05</v>
      </c>
      <c r="C1693" t="s">
        <v>430</v>
      </c>
      <c r="D1693" t="s">
        <v>2160</v>
      </c>
      <c r="E1693">
        <f t="shared" ca="1" si="78"/>
        <v>0</v>
      </c>
    </row>
    <row r="1694" spans="1:5">
      <c r="A1694" t="str">
        <f t="shared" si="79"/>
        <v>06</v>
      </c>
      <c r="C1694" t="s">
        <v>430</v>
      </c>
      <c r="D1694" t="s">
        <v>2161</v>
      </c>
      <c r="E1694">
        <f t="shared" ca="1" si="78"/>
        <v>0</v>
      </c>
    </row>
    <row r="1695" spans="1:5">
      <c r="A1695" t="str">
        <f t="shared" si="79"/>
        <v>07</v>
      </c>
      <c r="C1695" t="s">
        <v>430</v>
      </c>
      <c r="D1695" t="s">
        <v>2162</v>
      </c>
      <c r="E1695">
        <f t="shared" ca="1" si="78"/>
        <v>0</v>
      </c>
    </row>
    <row r="1696" spans="1:5">
      <c r="A1696" t="str">
        <f t="shared" si="79"/>
        <v>08</v>
      </c>
      <c r="C1696" t="s">
        <v>430</v>
      </c>
      <c r="D1696" t="s">
        <v>2163</v>
      </c>
      <c r="E1696">
        <f t="shared" ca="1" si="78"/>
        <v>0</v>
      </c>
    </row>
    <row r="1697" spans="1:5">
      <c r="A1697" t="str">
        <f t="shared" si="79"/>
        <v>09</v>
      </c>
      <c r="C1697" t="s">
        <v>430</v>
      </c>
      <c r="D1697" t="s">
        <v>2164</v>
      </c>
      <c r="E1697">
        <f t="shared" ca="1" si="78"/>
        <v>0</v>
      </c>
    </row>
    <row r="1698" spans="1:5">
      <c r="A1698" t="str">
        <f t="shared" si="79"/>
        <v>10</v>
      </c>
      <c r="C1698" t="s">
        <v>430</v>
      </c>
      <c r="D1698" t="s">
        <v>2165</v>
      </c>
      <c r="E1698">
        <f t="shared" ca="1" si="78"/>
        <v>0</v>
      </c>
    </row>
    <row r="1699" spans="1:5">
      <c r="A1699" t="str">
        <f t="shared" si="79"/>
        <v>11</v>
      </c>
      <c r="C1699" t="s">
        <v>430</v>
      </c>
      <c r="D1699" t="s">
        <v>2166</v>
      </c>
      <c r="E1699">
        <f t="shared" ca="1" si="78"/>
        <v>0</v>
      </c>
    </row>
    <row r="1700" spans="1:5">
      <c r="A1700" t="str">
        <f t="shared" si="79"/>
        <v>12</v>
      </c>
      <c r="C1700" t="s">
        <v>430</v>
      </c>
      <c r="D1700" t="s">
        <v>2167</v>
      </c>
      <c r="E1700">
        <f t="shared" ca="1" si="78"/>
        <v>0</v>
      </c>
    </row>
    <row r="1701" spans="1:5">
      <c r="A1701" t="str">
        <f t="shared" si="79"/>
        <v>13</v>
      </c>
      <c r="C1701" t="s">
        <v>430</v>
      </c>
      <c r="D1701" t="s">
        <v>2168</v>
      </c>
      <c r="E1701">
        <f t="shared" ca="1" si="78"/>
        <v>0</v>
      </c>
    </row>
    <row r="1702" spans="1:5">
      <c r="A1702" t="str">
        <f t="shared" si="79"/>
        <v>100</v>
      </c>
      <c r="C1702" t="s">
        <v>430</v>
      </c>
      <c r="D1702" t="s">
        <v>2169</v>
      </c>
      <c r="E1702">
        <f t="shared" ca="1" si="78"/>
        <v>0</v>
      </c>
    </row>
    <row r="1703" spans="1:5">
      <c r="A1703" t="str">
        <f t="shared" si="79"/>
        <v>01</v>
      </c>
      <c r="C1703" t="s">
        <v>431</v>
      </c>
      <c r="D1703" t="s">
        <v>2170</v>
      </c>
      <c r="E1703">
        <f t="shared" ref="E1703:E1766" ca="1" si="80">IFERROR(IF(B1703=0,VLOOKUP(C1703,INDIRECT($G$4&amp;$H$4),MATCH($A1703,INDIRECT($G$4&amp;$I$4),0),0),VLOOKUP(C1703,INDIRECT($G$5&amp;$H$5),MATCH($A1703,INDIRECT($G$5&amp;$I$5),0),FALSE)),0)</f>
        <v>0</v>
      </c>
    </row>
    <row r="1704" spans="1:5">
      <c r="A1704" t="str">
        <f t="shared" si="79"/>
        <v>02</v>
      </c>
      <c r="C1704" t="s">
        <v>431</v>
      </c>
      <c r="D1704" t="s">
        <v>2171</v>
      </c>
      <c r="E1704">
        <f t="shared" ca="1" si="80"/>
        <v>0</v>
      </c>
    </row>
    <row r="1705" spans="1:5">
      <c r="A1705" t="str">
        <f t="shared" si="79"/>
        <v>03</v>
      </c>
      <c r="C1705" t="s">
        <v>431</v>
      </c>
      <c r="D1705" t="s">
        <v>2172</v>
      </c>
      <c r="E1705">
        <f t="shared" ca="1" si="80"/>
        <v>0</v>
      </c>
    </row>
    <row r="1706" spans="1:5">
      <c r="A1706" t="str">
        <f t="shared" si="79"/>
        <v>04</v>
      </c>
      <c r="C1706" t="s">
        <v>431</v>
      </c>
      <c r="D1706" t="s">
        <v>2173</v>
      </c>
      <c r="E1706">
        <f t="shared" ca="1" si="80"/>
        <v>0</v>
      </c>
    </row>
    <row r="1707" spans="1:5">
      <c r="A1707" t="str">
        <f t="shared" si="79"/>
        <v>05</v>
      </c>
      <c r="C1707" t="s">
        <v>431</v>
      </c>
      <c r="D1707" t="s">
        <v>2174</v>
      </c>
      <c r="E1707">
        <f t="shared" ca="1" si="80"/>
        <v>0</v>
      </c>
    </row>
    <row r="1708" spans="1:5">
      <c r="A1708" t="str">
        <f t="shared" si="79"/>
        <v>06</v>
      </c>
      <c r="C1708" t="s">
        <v>431</v>
      </c>
      <c r="D1708" t="s">
        <v>2175</v>
      </c>
      <c r="E1708">
        <f t="shared" ca="1" si="80"/>
        <v>0</v>
      </c>
    </row>
    <row r="1709" spans="1:5">
      <c r="A1709" t="str">
        <f t="shared" si="79"/>
        <v>07</v>
      </c>
      <c r="C1709" t="s">
        <v>431</v>
      </c>
      <c r="D1709" t="s">
        <v>2176</v>
      </c>
      <c r="E1709">
        <f t="shared" ca="1" si="80"/>
        <v>0</v>
      </c>
    </row>
    <row r="1710" spans="1:5">
      <c r="A1710" t="str">
        <f t="shared" si="79"/>
        <v>08</v>
      </c>
      <c r="C1710" t="s">
        <v>431</v>
      </c>
      <c r="D1710" t="s">
        <v>2177</v>
      </c>
      <c r="E1710">
        <f t="shared" ca="1" si="80"/>
        <v>0</v>
      </c>
    </row>
    <row r="1711" spans="1:5">
      <c r="A1711" t="str">
        <f t="shared" si="79"/>
        <v>09</v>
      </c>
      <c r="C1711" t="s">
        <v>431</v>
      </c>
      <c r="D1711" t="s">
        <v>2178</v>
      </c>
      <c r="E1711">
        <f t="shared" ca="1" si="80"/>
        <v>0</v>
      </c>
    </row>
    <row r="1712" spans="1:5">
      <c r="A1712" t="str">
        <f t="shared" si="79"/>
        <v>10</v>
      </c>
      <c r="C1712" t="s">
        <v>431</v>
      </c>
      <c r="D1712" t="s">
        <v>2179</v>
      </c>
      <c r="E1712">
        <f t="shared" ca="1" si="80"/>
        <v>0</v>
      </c>
    </row>
    <row r="1713" spans="1:5">
      <c r="A1713" t="str">
        <f t="shared" si="79"/>
        <v>11</v>
      </c>
      <c r="C1713" t="s">
        <v>431</v>
      </c>
      <c r="D1713" t="s">
        <v>2180</v>
      </c>
      <c r="E1713">
        <f t="shared" ca="1" si="80"/>
        <v>0</v>
      </c>
    </row>
    <row r="1714" spans="1:5">
      <c r="A1714" t="str">
        <f t="shared" si="79"/>
        <v>12</v>
      </c>
      <c r="C1714" t="s">
        <v>431</v>
      </c>
      <c r="D1714" t="s">
        <v>2181</v>
      </c>
      <c r="E1714">
        <f t="shared" ca="1" si="80"/>
        <v>0</v>
      </c>
    </row>
    <row r="1715" spans="1:5">
      <c r="A1715" t="str">
        <f t="shared" si="79"/>
        <v>13</v>
      </c>
      <c r="C1715" t="s">
        <v>431</v>
      </c>
      <c r="D1715" t="s">
        <v>2182</v>
      </c>
      <c r="E1715">
        <f t="shared" ca="1" si="80"/>
        <v>0</v>
      </c>
    </row>
    <row r="1716" spans="1:5">
      <c r="A1716" t="str">
        <f t="shared" si="79"/>
        <v>100</v>
      </c>
      <c r="C1716" t="s">
        <v>431</v>
      </c>
      <c r="D1716" t="s">
        <v>2183</v>
      </c>
      <c r="E1716">
        <f t="shared" ca="1" si="80"/>
        <v>0</v>
      </c>
    </row>
    <row r="1717" spans="1:5">
      <c r="A1717" t="str">
        <f t="shared" si="79"/>
        <v>01</v>
      </c>
      <c r="C1717" t="s">
        <v>432</v>
      </c>
      <c r="D1717" t="s">
        <v>2184</v>
      </c>
      <c r="E1717">
        <f t="shared" ca="1" si="80"/>
        <v>0</v>
      </c>
    </row>
    <row r="1718" spans="1:5">
      <c r="A1718" t="str">
        <f t="shared" si="79"/>
        <v>02</v>
      </c>
      <c r="C1718" t="s">
        <v>432</v>
      </c>
      <c r="D1718" t="s">
        <v>2185</v>
      </c>
      <c r="E1718">
        <f t="shared" ca="1" si="80"/>
        <v>0</v>
      </c>
    </row>
    <row r="1719" spans="1:5">
      <c r="A1719" t="str">
        <f t="shared" si="79"/>
        <v>03</v>
      </c>
      <c r="C1719" t="s">
        <v>432</v>
      </c>
      <c r="D1719" t="s">
        <v>2186</v>
      </c>
      <c r="E1719">
        <f t="shared" ca="1" si="80"/>
        <v>0</v>
      </c>
    </row>
    <row r="1720" spans="1:5">
      <c r="A1720" t="str">
        <f t="shared" si="79"/>
        <v>04</v>
      </c>
      <c r="C1720" t="s">
        <v>432</v>
      </c>
      <c r="D1720" t="s">
        <v>2187</v>
      </c>
      <c r="E1720">
        <f t="shared" ca="1" si="80"/>
        <v>0</v>
      </c>
    </row>
    <row r="1721" spans="1:5">
      <c r="A1721" t="str">
        <f t="shared" si="79"/>
        <v>05</v>
      </c>
      <c r="C1721" t="s">
        <v>432</v>
      </c>
      <c r="D1721" t="s">
        <v>2188</v>
      </c>
      <c r="E1721">
        <f t="shared" ca="1" si="80"/>
        <v>0</v>
      </c>
    </row>
    <row r="1722" spans="1:5">
      <c r="A1722" t="str">
        <f t="shared" si="79"/>
        <v>06</v>
      </c>
      <c r="C1722" t="s">
        <v>432</v>
      </c>
      <c r="D1722" t="s">
        <v>2189</v>
      </c>
      <c r="E1722">
        <f t="shared" ca="1" si="80"/>
        <v>0</v>
      </c>
    </row>
    <row r="1723" spans="1:5">
      <c r="A1723" t="str">
        <f t="shared" si="79"/>
        <v>07</v>
      </c>
      <c r="C1723" t="s">
        <v>432</v>
      </c>
      <c r="D1723" t="s">
        <v>2190</v>
      </c>
      <c r="E1723">
        <f t="shared" ca="1" si="80"/>
        <v>0</v>
      </c>
    </row>
    <row r="1724" spans="1:5">
      <c r="A1724" t="str">
        <f t="shared" si="79"/>
        <v>08</v>
      </c>
      <c r="C1724" t="s">
        <v>432</v>
      </c>
      <c r="D1724" t="s">
        <v>2191</v>
      </c>
      <c r="E1724">
        <f t="shared" ca="1" si="80"/>
        <v>0</v>
      </c>
    </row>
    <row r="1725" spans="1:5">
      <c r="A1725" t="str">
        <f t="shared" si="79"/>
        <v>09</v>
      </c>
      <c r="C1725" t="s">
        <v>432</v>
      </c>
      <c r="D1725" t="s">
        <v>2192</v>
      </c>
      <c r="E1725">
        <f t="shared" ca="1" si="80"/>
        <v>0</v>
      </c>
    </row>
    <row r="1726" spans="1:5">
      <c r="A1726" t="str">
        <f t="shared" si="79"/>
        <v>10</v>
      </c>
      <c r="C1726" t="s">
        <v>432</v>
      </c>
      <c r="D1726" t="s">
        <v>2193</v>
      </c>
      <c r="E1726">
        <f t="shared" ca="1" si="80"/>
        <v>0</v>
      </c>
    </row>
    <row r="1727" spans="1:5">
      <c r="A1727" t="str">
        <f t="shared" si="79"/>
        <v>11</v>
      </c>
      <c r="C1727" t="s">
        <v>432</v>
      </c>
      <c r="D1727" t="s">
        <v>2194</v>
      </c>
      <c r="E1727">
        <f t="shared" ca="1" si="80"/>
        <v>0</v>
      </c>
    </row>
    <row r="1728" spans="1:5">
      <c r="A1728" t="str">
        <f t="shared" si="79"/>
        <v>12</v>
      </c>
      <c r="C1728" t="s">
        <v>432</v>
      </c>
      <c r="D1728" t="s">
        <v>2195</v>
      </c>
      <c r="E1728">
        <f t="shared" ca="1" si="80"/>
        <v>0</v>
      </c>
    </row>
    <row r="1729" spans="1:5">
      <c r="A1729" t="str">
        <f t="shared" si="79"/>
        <v>13</v>
      </c>
      <c r="C1729" t="s">
        <v>432</v>
      </c>
      <c r="D1729" t="s">
        <v>2196</v>
      </c>
      <c r="E1729">
        <f t="shared" ca="1" si="80"/>
        <v>0</v>
      </c>
    </row>
    <row r="1730" spans="1:5">
      <c r="A1730" t="str">
        <f t="shared" si="79"/>
        <v>100</v>
      </c>
      <c r="C1730" t="s">
        <v>432</v>
      </c>
      <c r="D1730" t="s">
        <v>2197</v>
      </c>
      <c r="E1730">
        <f t="shared" ca="1" si="80"/>
        <v>0</v>
      </c>
    </row>
    <row r="1731" spans="1:5">
      <c r="A1731" t="str">
        <f t="shared" si="79"/>
        <v>01</v>
      </c>
      <c r="C1731" t="s">
        <v>433</v>
      </c>
      <c r="D1731" t="s">
        <v>2198</v>
      </c>
      <c r="E1731">
        <f t="shared" ca="1" si="80"/>
        <v>0</v>
      </c>
    </row>
    <row r="1732" spans="1:5">
      <c r="A1732" t="str">
        <f t="shared" si="79"/>
        <v>02</v>
      </c>
      <c r="C1732" t="s">
        <v>433</v>
      </c>
      <c r="D1732" t="s">
        <v>2199</v>
      </c>
      <c r="E1732">
        <f t="shared" ca="1" si="80"/>
        <v>0</v>
      </c>
    </row>
    <row r="1733" spans="1:5">
      <c r="A1733" t="str">
        <f t="shared" si="79"/>
        <v>03</v>
      </c>
      <c r="C1733" t="s">
        <v>433</v>
      </c>
      <c r="D1733" t="s">
        <v>2200</v>
      </c>
      <c r="E1733">
        <f t="shared" ca="1" si="80"/>
        <v>0</v>
      </c>
    </row>
    <row r="1734" spans="1:5">
      <c r="A1734" t="str">
        <f t="shared" si="79"/>
        <v>04</v>
      </c>
      <c r="C1734" t="s">
        <v>433</v>
      </c>
      <c r="D1734" t="s">
        <v>2201</v>
      </c>
      <c r="E1734">
        <f t="shared" ca="1" si="80"/>
        <v>0</v>
      </c>
    </row>
    <row r="1735" spans="1:5">
      <c r="A1735" t="str">
        <f t="shared" si="79"/>
        <v>05</v>
      </c>
      <c r="C1735" t="s">
        <v>433</v>
      </c>
      <c r="D1735" t="s">
        <v>2202</v>
      </c>
      <c r="E1735">
        <f t="shared" ca="1" si="80"/>
        <v>0</v>
      </c>
    </row>
    <row r="1736" spans="1:5">
      <c r="A1736" t="str">
        <f t="shared" si="79"/>
        <v>06</v>
      </c>
      <c r="C1736" t="s">
        <v>433</v>
      </c>
      <c r="D1736" t="s">
        <v>2203</v>
      </c>
      <c r="E1736">
        <f t="shared" ca="1" si="80"/>
        <v>0</v>
      </c>
    </row>
    <row r="1737" spans="1:5">
      <c r="A1737" t="str">
        <f t="shared" ref="A1737:A1800" si="81">MID(D1737,LEN(C1737)+2,LEN(D1737)-LEN(C1737))</f>
        <v>07</v>
      </c>
      <c r="C1737" t="s">
        <v>433</v>
      </c>
      <c r="D1737" t="s">
        <v>2204</v>
      </c>
      <c r="E1737">
        <f t="shared" ca="1" si="80"/>
        <v>0</v>
      </c>
    </row>
    <row r="1738" spans="1:5">
      <c r="A1738" t="str">
        <f t="shared" si="81"/>
        <v>08</v>
      </c>
      <c r="C1738" t="s">
        <v>433</v>
      </c>
      <c r="D1738" t="s">
        <v>2205</v>
      </c>
      <c r="E1738">
        <f t="shared" ca="1" si="80"/>
        <v>0</v>
      </c>
    </row>
    <row r="1739" spans="1:5">
      <c r="A1739" t="str">
        <f t="shared" si="81"/>
        <v>09</v>
      </c>
      <c r="C1739" t="s">
        <v>433</v>
      </c>
      <c r="D1739" t="s">
        <v>2206</v>
      </c>
      <c r="E1739">
        <f t="shared" ca="1" si="80"/>
        <v>0</v>
      </c>
    </row>
    <row r="1740" spans="1:5">
      <c r="A1740" t="str">
        <f t="shared" si="81"/>
        <v>10</v>
      </c>
      <c r="C1740" t="s">
        <v>433</v>
      </c>
      <c r="D1740" t="s">
        <v>2207</v>
      </c>
      <c r="E1740">
        <f t="shared" ca="1" si="80"/>
        <v>0</v>
      </c>
    </row>
    <row r="1741" spans="1:5">
      <c r="A1741" t="str">
        <f t="shared" si="81"/>
        <v>11</v>
      </c>
      <c r="C1741" t="s">
        <v>433</v>
      </c>
      <c r="D1741" t="s">
        <v>2208</v>
      </c>
      <c r="E1741">
        <f t="shared" ca="1" si="80"/>
        <v>0</v>
      </c>
    </row>
    <row r="1742" spans="1:5">
      <c r="A1742" t="str">
        <f t="shared" si="81"/>
        <v>12</v>
      </c>
      <c r="C1742" t="s">
        <v>433</v>
      </c>
      <c r="D1742" t="s">
        <v>2209</v>
      </c>
      <c r="E1742">
        <f t="shared" ca="1" si="80"/>
        <v>0</v>
      </c>
    </row>
    <row r="1743" spans="1:5">
      <c r="A1743" t="str">
        <f t="shared" si="81"/>
        <v>13</v>
      </c>
      <c r="C1743" t="s">
        <v>433</v>
      </c>
      <c r="D1743" t="s">
        <v>2210</v>
      </c>
      <c r="E1743">
        <f t="shared" ca="1" si="80"/>
        <v>0</v>
      </c>
    </row>
    <row r="1744" spans="1:5">
      <c r="A1744" t="str">
        <f t="shared" si="81"/>
        <v>100</v>
      </c>
      <c r="C1744" t="s">
        <v>433</v>
      </c>
      <c r="D1744" t="s">
        <v>2211</v>
      </c>
      <c r="E1744">
        <f t="shared" ca="1" si="80"/>
        <v>0</v>
      </c>
    </row>
    <row r="1745" spans="1:5">
      <c r="A1745" t="str">
        <f t="shared" si="81"/>
        <v>01</v>
      </c>
      <c r="C1745" t="s">
        <v>434</v>
      </c>
      <c r="D1745" t="s">
        <v>2212</v>
      </c>
      <c r="E1745">
        <f t="shared" ca="1" si="80"/>
        <v>0</v>
      </c>
    </row>
    <row r="1746" spans="1:5">
      <c r="A1746" t="str">
        <f t="shared" si="81"/>
        <v>02</v>
      </c>
      <c r="C1746" t="s">
        <v>434</v>
      </c>
      <c r="D1746" t="s">
        <v>2213</v>
      </c>
      <c r="E1746">
        <f t="shared" ca="1" si="80"/>
        <v>0</v>
      </c>
    </row>
    <row r="1747" spans="1:5">
      <c r="A1747" t="str">
        <f t="shared" si="81"/>
        <v>03</v>
      </c>
      <c r="C1747" t="s">
        <v>434</v>
      </c>
      <c r="D1747" t="s">
        <v>2214</v>
      </c>
      <c r="E1747">
        <f t="shared" ca="1" si="80"/>
        <v>0</v>
      </c>
    </row>
    <row r="1748" spans="1:5">
      <c r="A1748" t="str">
        <f t="shared" si="81"/>
        <v>04</v>
      </c>
      <c r="C1748" t="s">
        <v>434</v>
      </c>
      <c r="D1748" t="s">
        <v>2215</v>
      </c>
      <c r="E1748">
        <f t="shared" ca="1" si="80"/>
        <v>0</v>
      </c>
    </row>
    <row r="1749" spans="1:5">
      <c r="A1749" t="str">
        <f t="shared" si="81"/>
        <v>05</v>
      </c>
      <c r="C1749" t="s">
        <v>434</v>
      </c>
      <c r="D1749" t="s">
        <v>2216</v>
      </c>
      <c r="E1749">
        <f t="shared" ca="1" si="80"/>
        <v>0</v>
      </c>
    </row>
    <row r="1750" spans="1:5">
      <c r="A1750" t="str">
        <f t="shared" si="81"/>
        <v>06</v>
      </c>
      <c r="C1750" t="s">
        <v>434</v>
      </c>
      <c r="D1750" t="s">
        <v>2217</v>
      </c>
      <c r="E1750">
        <f t="shared" ca="1" si="80"/>
        <v>0</v>
      </c>
    </row>
    <row r="1751" spans="1:5">
      <c r="A1751" t="str">
        <f t="shared" si="81"/>
        <v>07</v>
      </c>
      <c r="C1751" t="s">
        <v>434</v>
      </c>
      <c r="D1751" t="s">
        <v>2218</v>
      </c>
      <c r="E1751">
        <f t="shared" ca="1" si="80"/>
        <v>0</v>
      </c>
    </row>
    <row r="1752" spans="1:5">
      <c r="A1752" t="str">
        <f t="shared" si="81"/>
        <v>08</v>
      </c>
      <c r="C1752" t="s">
        <v>434</v>
      </c>
      <c r="D1752" t="s">
        <v>2219</v>
      </c>
      <c r="E1752">
        <f t="shared" ca="1" si="80"/>
        <v>0</v>
      </c>
    </row>
    <row r="1753" spans="1:5">
      <c r="A1753" t="str">
        <f t="shared" si="81"/>
        <v>09</v>
      </c>
      <c r="C1753" t="s">
        <v>434</v>
      </c>
      <c r="D1753" t="s">
        <v>2220</v>
      </c>
      <c r="E1753">
        <f t="shared" ca="1" si="80"/>
        <v>0</v>
      </c>
    </row>
    <row r="1754" spans="1:5">
      <c r="A1754" t="str">
        <f t="shared" si="81"/>
        <v>10</v>
      </c>
      <c r="C1754" t="s">
        <v>434</v>
      </c>
      <c r="D1754" t="s">
        <v>2221</v>
      </c>
      <c r="E1754">
        <f t="shared" ca="1" si="80"/>
        <v>0</v>
      </c>
    </row>
    <row r="1755" spans="1:5">
      <c r="A1755" t="str">
        <f t="shared" si="81"/>
        <v>11</v>
      </c>
      <c r="C1755" t="s">
        <v>434</v>
      </c>
      <c r="D1755" t="s">
        <v>2222</v>
      </c>
      <c r="E1755">
        <f t="shared" ca="1" si="80"/>
        <v>0</v>
      </c>
    </row>
    <row r="1756" spans="1:5">
      <c r="A1756" t="str">
        <f t="shared" si="81"/>
        <v>12</v>
      </c>
      <c r="C1756" t="s">
        <v>434</v>
      </c>
      <c r="D1756" t="s">
        <v>2223</v>
      </c>
      <c r="E1756">
        <f t="shared" ca="1" si="80"/>
        <v>0</v>
      </c>
    </row>
    <row r="1757" spans="1:5">
      <c r="A1757" t="str">
        <f t="shared" si="81"/>
        <v>13</v>
      </c>
      <c r="C1757" t="s">
        <v>434</v>
      </c>
      <c r="D1757" t="s">
        <v>2224</v>
      </c>
      <c r="E1757">
        <f t="shared" ca="1" si="80"/>
        <v>0</v>
      </c>
    </row>
    <row r="1758" spans="1:5">
      <c r="A1758" t="str">
        <f t="shared" si="81"/>
        <v>100</v>
      </c>
      <c r="C1758" t="s">
        <v>434</v>
      </c>
      <c r="D1758" t="s">
        <v>2225</v>
      </c>
      <c r="E1758">
        <f t="shared" ca="1" si="80"/>
        <v>0</v>
      </c>
    </row>
    <row r="1759" spans="1:5">
      <c r="A1759" t="str">
        <f t="shared" si="81"/>
        <v>01</v>
      </c>
      <c r="C1759" t="s">
        <v>435</v>
      </c>
      <c r="D1759" t="s">
        <v>2226</v>
      </c>
      <c r="E1759">
        <f t="shared" ca="1" si="80"/>
        <v>0</v>
      </c>
    </row>
    <row r="1760" spans="1:5">
      <c r="A1760" t="str">
        <f t="shared" si="81"/>
        <v>02</v>
      </c>
      <c r="C1760" t="s">
        <v>435</v>
      </c>
      <c r="D1760" t="s">
        <v>2227</v>
      </c>
      <c r="E1760">
        <f t="shared" ca="1" si="80"/>
        <v>0</v>
      </c>
    </row>
    <row r="1761" spans="1:5">
      <c r="A1761" t="str">
        <f t="shared" si="81"/>
        <v>03</v>
      </c>
      <c r="C1761" t="s">
        <v>435</v>
      </c>
      <c r="D1761" t="s">
        <v>2228</v>
      </c>
      <c r="E1761">
        <f t="shared" ca="1" si="80"/>
        <v>0</v>
      </c>
    </row>
    <row r="1762" spans="1:5">
      <c r="A1762" t="str">
        <f t="shared" si="81"/>
        <v>04</v>
      </c>
      <c r="C1762" t="s">
        <v>435</v>
      </c>
      <c r="D1762" t="s">
        <v>2229</v>
      </c>
      <c r="E1762">
        <f t="shared" ca="1" si="80"/>
        <v>0</v>
      </c>
    </row>
    <row r="1763" spans="1:5">
      <c r="A1763" t="str">
        <f t="shared" si="81"/>
        <v>05</v>
      </c>
      <c r="C1763" t="s">
        <v>435</v>
      </c>
      <c r="D1763" t="s">
        <v>2230</v>
      </c>
      <c r="E1763">
        <f t="shared" ca="1" si="80"/>
        <v>0</v>
      </c>
    </row>
    <row r="1764" spans="1:5">
      <c r="A1764" t="str">
        <f t="shared" si="81"/>
        <v>06</v>
      </c>
      <c r="C1764" t="s">
        <v>435</v>
      </c>
      <c r="D1764" t="s">
        <v>2231</v>
      </c>
      <c r="E1764">
        <f t="shared" ca="1" si="80"/>
        <v>0</v>
      </c>
    </row>
    <row r="1765" spans="1:5">
      <c r="A1765" t="str">
        <f t="shared" si="81"/>
        <v>07</v>
      </c>
      <c r="C1765" t="s">
        <v>435</v>
      </c>
      <c r="D1765" t="s">
        <v>2232</v>
      </c>
      <c r="E1765">
        <f t="shared" ca="1" si="80"/>
        <v>0</v>
      </c>
    </row>
    <row r="1766" spans="1:5">
      <c r="A1766" t="str">
        <f t="shared" si="81"/>
        <v>08</v>
      </c>
      <c r="C1766" t="s">
        <v>435</v>
      </c>
      <c r="D1766" t="s">
        <v>2233</v>
      </c>
      <c r="E1766">
        <f t="shared" ca="1" si="80"/>
        <v>0</v>
      </c>
    </row>
    <row r="1767" spans="1:5">
      <c r="A1767" t="str">
        <f t="shared" si="81"/>
        <v>09</v>
      </c>
      <c r="C1767" t="s">
        <v>435</v>
      </c>
      <c r="D1767" t="s">
        <v>2234</v>
      </c>
      <c r="E1767">
        <f t="shared" ref="E1767:E1830" ca="1" si="82">IFERROR(IF(B1767=0,VLOOKUP(C1767,INDIRECT($G$4&amp;$H$4),MATCH($A1767,INDIRECT($G$4&amp;$I$4),0),0),VLOOKUP(C1767,INDIRECT($G$5&amp;$H$5),MATCH($A1767,INDIRECT($G$5&amp;$I$5),0),FALSE)),0)</f>
        <v>0</v>
      </c>
    </row>
    <row r="1768" spans="1:5">
      <c r="A1768" t="str">
        <f t="shared" si="81"/>
        <v>10</v>
      </c>
      <c r="C1768" t="s">
        <v>435</v>
      </c>
      <c r="D1768" t="s">
        <v>2235</v>
      </c>
      <c r="E1768">
        <f t="shared" ca="1" si="82"/>
        <v>0</v>
      </c>
    </row>
    <row r="1769" spans="1:5">
      <c r="A1769" t="str">
        <f t="shared" si="81"/>
        <v>11</v>
      </c>
      <c r="C1769" t="s">
        <v>435</v>
      </c>
      <c r="D1769" t="s">
        <v>2236</v>
      </c>
      <c r="E1769">
        <f t="shared" ca="1" si="82"/>
        <v>0</v>
      </c>
    </row>
    <row r="1770" spans="1:5">
      <c r="A1770" t="str">
        <f t="shared" si="81"/>
        <v>12</v>
      </c>
      <c r="C1770" t="s">
        <v>435</v>
      </c>
      <c r="D1770" t="s">
        <v>2237</v>
      </c>
      <c r="E1770">
        <f t="shared" ca="1" si="82"/>
        <v>0</v>
      </c>
    </row>
    <row r="1771" spans="1:5">
      <c r="A1771" t="str">
        <f t="shared" si="81"/>
        <v>13</v>
      </c>
      <c r="C1771" t="s">
        <v>435</v>
      </c>
      <c r="D1771" t="s">
        <v>2238</v>
      </c>
      <c r="E1771">
        <f t="shared" ca="1" si="82"/>
        <v>0</v>
      </c>
    </row>
    <row r="1772" spans="1:5">
      <c r="A1772" t="str">
        <f t="shared" si="81"/>
        <v>100</v>
      </c>
      <c r="C1772" t="s">
        <v>435</v>
      </c>
      <c r="D1772" t="s">
        <v>2239</v>
      </c>
      <c r="E1772">
        <f t="shared" ca="1" si="82"/>
        <v>0</v>
      </c>
    </row>
    <row r="1773" spans="1:5">
      <c r="A1773" t="str">
        <f t="shared" si="81"/>
        <v>01</v>
      </c>
      <c r="C1773" t="s">
        <v>436</v>
      </c>
      <c r="D1773" t="s">
        <v>2240</v>
      </c>
      <c r="E1773">
        <f t="shared" ca="1" si="82"/>
        <v>0</v>
      </c>
    </row>
    <row r="1774" spans="1:5">
      <c r="A1774" t="str">
        <f t="shared" si="81"/>
        <v>02</v>
      </c>
      <c r="C1774" t="s">
        <v>436</v>
      </c>
      <c r="D1774" t="s">
        <v>2241</v>
      </c>
      <c r="E1774">
        <f t="shared" ca="1" si="82"/>
        <v>0</v>
      </c>
    </row>
    <row r="1775" spans="1:5">
      <c r="A1775" t="str">
        <f t="shared" si="81"/>
        <v>03</v>
      </c>
      <c r="C1775" t="s">
        <v>436</v>
      </c>
      <c r="D1775" t="s">
        <v>2242</v>
      </c>
      <c r="E1775">
        <f t="shared" ca="1" si="82"/>
        <v>0</v>
      </c>
    </row>
    <row r="1776" spans="1:5">
      <c r="A1776" t="str">
        <f t="shared" si="81"/>
        <v>04</v>
      </c>
      <c r="C1776" t="s">
        <v>436</v>
      </c>
      <c r="D1776" t="s">
        <v>2243</v>
      </c>
      <c r="E1776">
        <f t="shared" ca="1" si="82"/>
        <v>0</v>
      </c>
    </row>
    <row r="1777" spans="1:5">
      <c r="A1777" t="str">
        <f t="shared" si="81"/>
        <v>05</v>
      </c>
      <c r="C1777" t="s">
        <v>436</v>
      </c>
      <c r="D1777" t="s">
        <v>2244</v>
      </c>
      <c r="E1777">
        <f t="shared" ca="1" si="82"/>
        <v>0</v>
      </c>
    </row>
    <row r="1778" spans="1:5">
      <c r="A1778" t="str">
        <f t="shared" si="81"/>
        <v>06</v>
      </c>
      <c r="C1778" t="s">
        <v>436</v>
      </c>
      <c r="D1778" t="s">
        <v>2245</v>
      </c>
      <c r="E1778">
        <f t="shared" ca="1" si="82"/>
        <v>0</v>
      </c>
    </row>
    <row r="1779" spans="1:5">
      <c r="A1779" t="str">
        <f t="shared" si="81"/>
        <v>07</v>
      </c>
      <c r="C1779" t="s">
        <v>436</v>
      </c>
      <c r="D1779" t="s">
        <v>2246</v>
      </c>
      <c r="E1779">
        <f t="shared" ca="1" si="82"/>
        <v>0</v>
      </c>
    </row>
    <row r="1780" spans="1:5">
      <c r="A1780" t="str">
        <f t="shared" si="81"/>
        <v>08</v>
      </c>
      <c r="C1780" t="s">
        <v>436</v>
      </c>
      <c r="D1780" t="s">
        <v>2247</v>
      </c>
      <c r="E1780">
        <f t="shared" ca="1" si="82"/>
        <v>0</v>
      </c>
    </row>
    <row r="1781" spans="1:5">
      <c r="A1781" t="str">
        <f t="shared" si="81"/>
        <v>09</v>
      </c>
      <c r="C1781" t="s">
        <v>436</v>
      </c>
      <c r="D1781" t="s">
        <v>2248</v>
      </c>
      <c r="E1781">
        <f t="shared" ca="1" si="82"/>
        <v>0</v>
      </c>
    </row>
    <row r="1782" spans="1:5">
      <c r="A1782" t="str">
        <f t="shared" si="81"/>
        <v>10</v>
      </c>
      <c r="C1782" t="s">
        <v>436</v>
      </c>
      <c r="D1782" t="s">
        <v>2249</v>
      </c>
      <c r="E1782">
        <f t="shared" ca="1" si="82"/>
        <v>0</v>
      </c>
    </row>
    <row r="1783" spans="1:5">
      <c r="A1783" t="str">
        <f t="shared" si="81"/>
        <v>11</v>
      </c>
      <c r="C1783" t="s">
        <v>436</v>
      </c>
      <c r="D1783" t="s">
        <v>2250</v>
      </c>
      <c r="E1783">
        <f t="shared" ca="1" si="82"/>
        <v>0</v>
      </c>
    </row>
    <row r="1784" spans="1:5">
      <c r="A1784" t="str">
        <f t="shared" si="81"/>
        <v>12</v>
      </c>
      <c r="C1784" t="s">
        <v>436</v>
      </c>
      <c r="D1784" t="s">
        <v>2251</v>
      </c>
      <c r="E1784">
        <f t="shared" ca="1" si="82"/>
        <v>0</v>
      </c>
    </row>
    <row r="1785" spans="1:5">
      <c r="A1785" t="str">
        <f t="shared" si="81"/>
        <v>13</v>
      </c>
      <c r="C1785" t="s">
        <v>436</v>
      </c>
      <c r="D1785" t="s">
        <v>2252</v>
      </c>
      <c r="E1785">
        <f t="shared" ca="1" si="82"/>
        <v>0</v>
      </c>
    </row>
    <row r="1786" spans="1:5">
      <c r="A1786" t="str">
        <f t="shared" si="81"/>
        <v>100</v>
      </c>
      <c r="C1786" t="s">
        <v>436</v>
      </c>
      <c r="D1786" t="s">
        <v>2253</v>
      </c>
      <c r="E1786">
        <f t="shared" ca="1" si="82"/>
        <v>0</v>
      </c>
    </row>
    <row r="1787" spans="1:5">
      <c r="A1787" t="str">
        <f t="shared" si="81"/>
        <v>01</v>
      </c>
      <c r="C1787" t="s">
        <v>437</v>
      </c>
      <c r="D1787" t="s">
        <v>2254</v>
      </c>
      <c r="E1787">
        <f t="shared" ca="1" si="82"/>
        <v>0</v>
      </c>
    </row>
    <row r="1788" spans="1:5">
      <c r="A1788" t="str">
        <f t="shared" si="81"/>
        <v>02</v>
      </c>
      <c r="C1788" t="s">
        <v>437</v>
      </c>
      <c r="D1788" t="s">
        <v>2255</v>
      </c>
      <c r="E1788">
        <f t="shared" ca="1" si="82"/>
        <v>0</v>
      </c>
    </row>
    <row r="1789" spans="1:5">
      <c r="A1789" t="str">
        <f t="shared" si="81"/>
        <v>03</v>
      </c>
      <c r="C1789" t="s">
        <v>437</v>
      </c>
      <c r="D1789" t="s">
        <v>2256</v>
      </c>
      <c r="E1789">
        <f t="shared" ca="1" si="82"/>
        <v>0</v>
      </c>
    </row>
    <row r="1790" spans="1:5">
      <c r="A1790" t="str">
        <f t="shared" si="81"/>
        <v>04</v>
      </c>
      <c r="C1790" t="s">
        <v>437</v>
      </c>
      <c r="D1790" t="s">
        <v>2257</v>
      </c>
      <c r="E1790">
        <f t="shared" ca="1" si="82"/>
        <v>0</v>
      </c>
    </row>
    <row r="1791" spans="1:5">
      <c r="A1791" t="str">
        <f t="shared" si="81"/>
        <v>05</v>
      </c>
      <c r="C1791" t="s">
        <v>437</v>
      </c>
      <c r="D1791" t="s">
        <v>2258</v>
      </c>
      <c r="E1791">
        <f t="shared" ca="1" si="82"/>
        <v>0</v>
      </c>
    </row>
    <row r="1792" spans="1:5">
      <c r="A1792" t="str">
        <f t="shared" si="81"/>
        <v>06</v>
      </c>
      <c r="C1792" t="s">
        <v>437</v>
      </c>
      <c r="D1792" t="s">
        <v>2259</v>
      </c>
      <c r="E1792">
        <f t="shared" ca="1" si="82"/>
        <v>0</v>
      </c>
    </row>
    <row r="1793" spans="1:5">
      <c r="A1793" t="str">
        <f t="shared" si="81"/>
        <v>07</v>
      </c>
      <c r="C1793" t="s">
        <v>437</v>
      </c>
      <c r="D1793" t="s">
        <v>2260</v>
      </c>
      <c r="E1793">
        <f t="shared" ca="1" si="82"/>
        <v>0</v>
      </c>
    </row>
    <row r="1794" spans="1:5">
      <c r="A1794" t="str">
        <f t="shared" si="81"/>
        <v>08</v>
      </c>
      <c r="C1794" t="s">
        <v>437</v>
      </c>
      <c r="D1794" t="s">
        <v>2261</v>
      </c>
      <c r="E1794">
        <f t="shared" ca="1" si="82"/>
        <v>0</v>
      </c>
    </row>
    <row r="1795" spans="1:5">
      <c r="A1795" t="str">
        <f t="shared" si="81"/>
        <v>09</v>
      </c>
      <c r="C1795" t="s">
        <v>437</v>
      </c>
      <c r="D1795" t="s">
        <v>2262</v>
      </c>
      <c r="E1795">
        <f t="shared" ca="1" si="82"/>
        <v>0</v>
      </c>
    </row>
    <row r="1796" spans="1:5">
      <c r="A1796" t="str">
        <f t="shared" si="81"/>
        <v>10</v>
      </c>
      <c r="C1796" t="s">
        <v>437</v>
      </c>
      <c r="D1796" t="s">
        <v>2263</v>
      </c>
      <c r="E1796">
        <f t="shared" ca="1" si="82"/>
        <v>0</v>
      </c>
    </row>
    <row r="1797" spans="1:5">
      <c r="A1797" t="str">
        <f t="shared" si="81"/>
        <v>11</v>
      </c>
      <c r="C1797" t="s">
        <v>437</v>
      </c>
      <c r="D1797" t="s">
        <v>2264</v>
      </c>
      <c r="E1797">
        <f t="shared" ca="1" si="82"/>
        <v>0</v>
      </c>
    </row>
    <row r="1798" spans="1:5">
      <c r="A1798" t="str">
        <f t="shared" si="81"/>
        <v>12</v>
      </c>
      <c r="C1798" t="s">
        <v>437</v>
      </c>
      <c r="D1798" t="s">
        <v>2265</v>
      </c>
      <c r="E1798">
        <f t="shared" ca="1" si="82"/>
        <v>0</v>
      </c>
    </row>
    <row r="1799" spans="1:5">
      <c r="A1799" t="str">
        <f t="shared" si="81"/>
        <v>13</v>
      </c>
      <c r="C1799" t="s">
        <v>437</v>
      </c>
      <c r="D1799" t="s">
        <v>2266</v>
      </c>
      <c r="E1799">
        <f t="shared" ca="1" si="82"/>
        <v>0</v>
      </c>
    </row>
    <row r="1800" spans="1:5">
      <c r="A1800" t="str">
        <f t="shared" si="81"/>
        <v>100</v>
      </c>
      <c r="C1800" t="s">
        <v>437</v>
      </c>
      <c r="D1800" t="s">
        <v>2267</v>
      </c>
      <c r="E1800">
        <f t="shared" ca="1" si="82"/>
        <v>0</v>
      </c>
    </row>
    <row r="1801" spans="1:5">
      <c r="A1801" t="str">
        <f t="shared" ref="A1801:A1864" si="83">MID(D1801,LEN(C1801)+2,LEN(D1801)-LEN(C1801))</f>
        <v>01</v>
      </c>
      <c r="C1801" t="s">
        <v>438</v>
      </c>
      <c r="D1801" t="s">
        <v>2268</v>
      </c>
      <c r="E1801">
        <f t="shared" ca="1" si="82"/>
        <v>0</v>
      </c>
    </row>
    <row r="1802" spans="1:5">
      <c r="A1802" t="str">
        <f t="shared" si="83"/>
        <v>02</v>
      </c>
      <c r="C1802" t="s">
        <v>438</v>
      </c>
      <c r="D1802" t="s">
        <v>2269</v>
      </c>
      <c r="E1802">
        <f t="shared" ca="1" si="82"/>
        <v>0</v>
      </c>
    </row>
    <row r="1803" spans="1:5">
      <c r="A1803" t="str">
        <f t="shared" si="83"/>
        <v>03</v>
      </c>
      <c r="C1803" t="s">
        <v>438</v>
      </c>
      <c r="D1803" t="s">
        <v>2270</v>
      </c>
      <c r="E1803">
        <f t="shared" ca="1" si="82"/>
        <v>0</v>
      </c>
    </row>
    <row r="1804" spans="1:5">
      <c r="A1804" t="str">
        <f t="shared" si="83"/>
        <v>04</v>
      </c>
      <c r="C1804" t="s">
        <v>438</v>
      </c>
      <c r="D1804" t="s">
        <v>2271</v>
      </c>
      <c r="E1804">
        <f t="shared" ca="1" si="82"/>
        <v>0</v>
      </c>
    </row>
    <row r="1805" spans="1:5">
      <c r="A1805" t="str">
        <f t="shared" si="83"/>
        <v>05</v>
      </c>
      <c r="C1805" t="s">
        <v>438</v>
      </c>
      <c r="D1805" t="s">
        <v>2272</v>
      </c>
      <c r="E1805">
        <f t="shared" ca="1" si="82"/>
        <v>0</v>
      </c>
    </row>
    <row r="1806" spans="1:5">
      <c r="A1806" t="str">
        <f t="shared" si="83"/>
        <v>06</v>
      </c>
      <c r="C1806" t="s">
        <v>438</v>
      </c>
      <c r="D1806" t="s">
        <v>2273</v>
      </c>
      <c r="E1806">
        <f t="shared" ca="1" si="82"/>
        <v>0</v>
      </c>
    </row>
    <row r="1807" spans="1:5">
      <c r="A1807" t="str">
        <f t="shared" si="83"/>
        <v>07</v>
      </c>
      <c r="C1807" t="s">
        <v>438</v>
      </c>
      <c r="D1807" t="s">
        <v>2274</v>
      </c>
      <c r="E1807">
        <f t="shared" ca="1" si="82"/>
        <v>0</v>
      </c>
    </row>
    <row r="1808" spans="1:5">
      <c r="A1808" t="str">
        <f t="shared" si="83"/>
        <v>08</v>
      </c>
      <c r="C1808" t="s">
        <v>438</v>
      </c>
      <c r="D1808" t="s">
        <v>2275</v>
      </c>
      <c r="E1808">
        <f t="shared" ca="1" si="82"/>
        <v>0</v>
      </c>
    </row>
    <row r="1809" spans="1:5">
      <c r="A1809" t="str">
        <f t="shared" si="83"/>
        <v>09</v>
      </c>
      <c r="C1809" t="s">
        <v>438</v>
      </c>
      <c r="D1809" t="s">
        <v>2276</v>
      </c>
      <c r="E1809">
        <f t="shared" ca="1" si="82"/>
        <v>0</v>
      </c>
    </row>
    <row r="1810" spans="1:5">
      <c r="A1810" t="str">
        <f t="shared" si="83"/>
        <v>10</v>
      </c>
      <c r="C1810" t="s">
        <v>438</v>
      </c>
      <c r="D1810" t="s">
        <v>2277</v>
      </c>
      <c r="E1810">
        <f t="shared" ca="1" si="82"/>
        <v>0</v>
      </c>
    </row>
    <row r="1811" spans="1:5">
      <c r="A1811" t="str">
        <f t="shared" si="83"/>
        <v>11</v>
      </c>
      <c r="C1811" t="s">
        <v>438</v>
      </c>
      <c r="D1811" t="s">
        <v>2278</v>
      </c>
      <c r="E1811">
        <f t="shared" ca="1" si="82"/>
        <v>0</v>
      </c>
    </row>
    <row r="1812" spans="1:5">
      <c r="A1812" t="str">
        <f t="shared" si="83"/>
        <v>12</v>
      </c>
      <c r="C1812" t="s">
        <v>438</v>
      </c>
      <c r="D1812" t="s">
        <v>2279</v>
      </c>
      <c r="E1812">
        <f t="shared" ca="1" si="82"/>
        <v>0</v>
      </c>
    </row>
    <row r="1813" spans="1:5">
      <c r="A1813" t="str">
        <f t="shared" si="83"/>
        <v>13</v>
      </c>
      <c r="C1813" t="s">
        <v>438</v>
      </c>
      <c r="D1813" t="s">
        <v>2280</v>
      </c>
      <c r="E1813">
        <f t="shared" ca="1" si="82"/>
        <v>0</v>
      </c>
    </row>
    <row r="1814" spans="1:5">
      <c r="A1814" t="str">
        <f t="shared" si="83"/>
        <v>100</v>
      </c>
      <c r="C1814" t="s">
        <v>438</v>
      </c>
      <c r="D1814" t="s">
        <v>2281</v>
      </c>
      <c r="E1814">
        <f t="shared" ca="1" si="82"/>
        <v>0</v>
      </c>
    </row>
    <row r="1815" spans="1:5">
      <c r="A1815" t="str">
        <f t="shared" si="83"/>
        <v>01</v>
      </c>
      <c r="C1815" t="s">
        <v>439</v>
      </c>
      <c r="D1815" t="s">
        <v>2282</v>
      </c>
      <c r="E1815">
        <f t="shared" ca="1" si="82"/>
        <v>0</v>
      </c>
    </row>
    <row r="1816" spans="1:5">
      <c r="A1816" t="str">
        <f t="shared" si="83"/>
        <v>02</v>
      </c>
      <c r="C1816" t="s">
        <v>439</v>
      </c>
      <c r="D1816" t="s">
        <v>2283</v>
      </c>
      <c r="E1816">
        <f t="shared" ca="1" si="82"/>
        <v>0</v>
      </c>
    </row>
    <row r="1817" spans="1:5">
      <c r="A1817" t="str">
        <f t="shared" si="83"/>
        <v>03</v>
      </c>
      <c r="C1817" t="s">
        <v>439</v>
      </c>
      <c r="D1817" t="s">
        <v>2284</v>
      </c>
      <c r="E1817">
        <f t="shared" ca="1" si="82"/>
        <v>0</v>
      </c>
    </row>
    <row r="1818" spans="1:5">
      <c r="A1818" t="str">
        <f t="shared" si="83"/>
        <v>04</v>
      </c>
      <c r="C1818" t="s">
        <v>439</v>
      </c>
      <c r="D1818" t="s">
        <v>2285</v>
      </c>
      <c r="E1818">
        <f t="shared" ca="1" si="82"/>
        <v>0</v>
      </c>
    </row>
    <row r="1819" spans="1:5">
      <c r="A1819" t="str">
        <f t="shared" si="83"/>
        <v>05</v>
      </c>
      <c r="C1819" t="s">
        <v>439</v>
      </c>
      <c r="D1819" t="s">
        <v>2286</v>
      </c>
      <c r="E1819">
        <f t="shared" ca="1" si="82"/>
        <v>0</v>
      </c>
    </row>
    <row r="1820" spans="1:5">
      <c r="A1820" t="str">
        <f t="shared" si="83"/>
        <v>06</v>
      </c>
      <c r="C1820" t="s">
        <v>439</v>
      </c>
      <c r="D1820" t="s">
        <v>2287</v>
      </c>
      <c r="E1820">
        <f t="shared" ca="1" si="82"/>
        <v>0</v>
      </c>
    </row>
    <row r="1821" spans="1:5">
      <c r="A1821" t="str">
        <f t="shared" si="83"/>
        <v>07</v>
      </c>
      <c r="C1821" t="s">
        <v>439</v>
      </c>
      <c r="D1821" t="s">
        <v>2288</v>
      </c>
      <c r="E1821">
        <f t="shared" ca="1" si="82"/>
        <v>0</v>
      </c>
    </row>
    <row r="1822" spans="1:5">
      <c r="A1822" t="str">
        <f t="shared" si="83"/>
        <v>08</v>
      </c>
      <c r="C1822" t="s">
        <v>439</v>
      </c>
      <c r="D1822" t="s">
        <v>2289</v>
      </c>
      <c r="E1822">
        <f t="shared" ca="1" si="82"/>
        <v>0</v>
      </c>
    </row>
    <row r="1823" spans="1:5">
      <c r="A1823" t="str">
        <f t="shared" si="83"/>
        <v>09</v>
      </c>
      <c r="C1823" t="s">
        <v>439</v>
      </c>
      <c r="D1823" t="s">
        <v>2290</v>
      </c>
      <c r="E1823">
        <f t="shared" ca="1" si="82"/>
        <v>0</v>
      </c>
    </row>
    <row r="1824" spans="1:5">
      <c r="A1824" t="str">
        <f t="shared" si="83"/>
        <v>10</v>
      </c>
      <c r="C1824" t="s">
        <v>439</v>
      </c>
      <c r="D1824" t="s">
        <v>2291</v>
      </c>
      <c r="E1824">
        <f t="shared" ca="1" si="82"/>
        <v>0</v>
      </c>
    </row>
    <row r="1825" spans="1:5">
      <c r="A1825" t="str">
        <f t="shared" si="83"/>
        <v>11</v>
      </c>
      <c r="C1825" t="s">
        <v>439</v>
      </c>
      <c r="D1825" t="s">
        <v>2292</v>
      </c>
      <c r="E1825">
        <f t="shared" ca="1" si="82"/>
        <v>0</v>
      </c>
    </row>
    <row r="1826" spans="1:5">
      <c r="A1826" t="str">
        <f t="shared" si="83"/>
        <v>12</v>
      </c>
      <c r="C1826" t="s">
        <v>439</v>
      </c>
      <c r="D1826" t="s">
        <v>2293</v>
      </c>
      <c r="E1826">
        <f t="shared" ca="1" si="82"/>
        <v>0</v>
      </c>
    </row>
    <row r="1827" spans="1:5">
      <c r="A1827" t="str">
        <f t="shared" si="83"/>
        <v>13</v>
      </c>
      <c r="C1827" t="s">
        <v>439</v>
      </c>
      <c r="D1827" t="s">
        <v>2294</v>
      </c>
      <c r="E1827">
        <f t="shared" ca="1" si="82"/>
        <v>0</v>
      </c>
    </row>
    <row r="1828" spans="1:5">
      <c r="A1828" t="str">
        <f t="shared" si="83"/>
        <v>100</v>
      </c>
      <c r="C1828" t="s">
        <v>439</v>
      </c>
      <c r="D1828" t="s">
        <v>2295</v>
      </c>
      <c r="E1828">
        <f t="shared" ca="1" si="82"/>
        <v>0</v>
      </c>
    </row>
    <row r="1829" spans="1:5">
      <c r="A1829" t="str">
        <f t="shared" si="83"/>
        <v>01</v>
      </c>
      <c r="C1829" t="s">
        <v>440</v>
      </c>
      <c r="D1829" t="s">
        <v>2296</v>
      </c>
      <c r="E1829">
        <f t="shared" ca="1" si="82"/>
        <v>0</v>
      </c>
    </row>
    <row r="1830" spans="1:5">
      <c r="A1830" t="str">
        <f t="shared" si="83"/>
        <v>02</v>
      </c>
      <c r="C1830" t="s">
        <v>440</v>
      </c>
      <c r="D1830" t="s">
        <v>2297</v>
      </c>
      <c r="E1830">
        <f t="shared" ca="1" si="82"/>
        <v>0</v>
      </c>
    </row>
    <row r="1831" spans="1:5">
      <c r="A1831" t="str">
        <f t="shared" si="83"/>
        <v>03</v>
      </c>
      <c r="C1831" t="s">
        <v>440</v>
      </c>
      <c r="D1831" t="s">
        <v>2298</v>
      </c>
      <c r="E1831">
        <f t="shared" ref="E1831:E1885" ca="1" si="84">IFERROR(IF(B1831=0,VLOOKUP(C1831,INDIRECT($G$4&amp;$H$4),MATCH($A1831,INDIRECT($G$4&amp;$I$4),0),0),VLOOKUP(C1831,INDIRECT($G$5&amp;$H$5),MATCH($A1831,INDIRECT($G$5&amp;$I$5),0),FALSE)),0)</f>
        <v>0</v>
      </c>
    </row>
    <row r="1832" spans="1:5">
      <c r="A1832" t="str">
        <f t="shared" si="83"/>
        <v>04</v>
      </c>
      <c r="C1832" t="s">
        <v>440</v>
      </c>
      <c r="D1832" t="s">
        <v>2299</v>
      </c>
      <c r="E1832">
        <f t="shared" ca="1" si="84"/>
        <v>0</v>
      </c>
    </row>
    <row r="1833" spans="1:5">
      <c r="A1833" t="str">
        <f t="shared" si="83"/>
        <v>05</v>
      </c>
      <c r="C1833" t="s">
        <v>440</v>
      </c>
      <c r="D1833" t="s">
        <v>2300</v>
      </c>
      <c r="E1833">
        <f t="shared" ca="1" si="84"/>
        <v>0</v>
      </c>
    </row>
    <row r="1834" spans="1:5">
      <c r="A1834" t="str">
        <f t="shared" si="83"/>
        <v>06</v>
      </c>
      <c r="C1834" t="s">
        <v>440</v>
      </c>
      <c r="D1834" t="s">
        <v>2301</v>
      </c>
      <c r="E1834">
        <f t="shared" ca="1" si="84"/>
        <v>0</v>
      </c>
    </row>
    <row r="1835" spans="1:5">
      <c r="A1835" t="str">
        <f t="shared" si="83"/>
        <v>07</v>
      </c>
      <c r="C1835" t="s">
        <v>440</v>
      </c>
      <c r="D1835" t="s">
        <v>2302</v>
      </c>
      <c r="E1835">
        <f t="shared" ca="1" si="84"/>
        <v>0</v>
      </c>
    </row>
    <row r="1836" spans="1:5">
      <c r="A1836" t="str">
        <f t="shared" si="83"/>
        <v>08</v>
      </c>
      <c r="C1836" t="s">
        <v>440</v>
      </c>
      <c r="D1836" t="s">
        <v>2303</v>
      </c>
      <c r="E1836">
        <f t="shared" ca="1" si="84"/>
        <v>0</v>
      </c>
    </row>
    <row r="1837" spans="1:5">
      <c r="A1837" t="str">
        <f t="shared" si="83"/>
        <v>09</v>
      </c>
      <c r="C1837" t="s">
        <v>440</v>
      </c>
      <c r="D1837" t="s">
        <v>2304</v>
      </c>
      <c r="E1837">
        <f t="shared" ca="1" si="84"/>
        <v>0</v>
      </c>
    </row>
    <row r="1838" spans="1:5">
      <c r="A1838" t="str">
        <f t="shared" si="83"/>
        <v>10</v>
      </c>
      <c r="C1838" t="s">
        <v>440</v>
      </c>
      <c r="D1838" t="s">
        <v>2305</v>
      </c>
      <c r="E1838">
        <f t="shared" ca="1" si="84"/>
        <v>0</v>
      </c>
    </row>
    <row r="1839" spans="1:5">
      <c r="A1839" t="str">
        <f t="shared" si="83"/>
        <v>11</v>
      </c>
      <c r="C1839" t="s">
        <v>440</v>
      </c>
      <c r="D1839" t="s">
        <v>2306</v>
      </c>
      <c r="E1839">
        <f t="shared" ca="1" si="84"/>
        <v>0</v>
      </c>
    </row>
    <row r="1840" spans="1:5">
      <c r="A1840" t="str">
        <f t="shared" si="83"/>
        <v>12</v>
      </c>
      <c r="C1840" t="s">
        <v>440</v>
      </c>
      <c r="D1840" t="s">
        <v>2307</v>
      </c>
      <c r="E1840">
        <f t="shared" ca="1" si="84"/>
        <v>0</v>
      </c>
    </row>
    <row r="1841" spans="1:5">
      <c r="A1841" t="str">
        <f t="shared" si="83"/>
        <v>13</v>
      </c>
      <c r="C1841" t="s">
        <v>440</v>
      </c>
      <c r="D1841" t="s">
        <v>2308</v>
      </c>
      <c r="E1841">
        <f t="shared" ca="1" si="84"/>
        <v>0</v>
      </c>
    </row>
    <row r="1842" spans="1:5">
      <c r="A1842" t="str">
        <f t="shared" si="83"/>
        <v>100</v>
      </c>
      <c r="C1842" t="s">
        <v>440</v>
      </c>
      <c r="D1842" t="s">
        <v>2309</v>
      </c>
      <c r="E1842">
        <f t="shared" ca="1" si="84"/>
        <v>0</v>
      </c>
    </row>
    <row r="1843" spans="1:5">
      <c r="A1843" t="str">
        <f t="shared" si="83"/>
        <v>01</v>
      </c>
      <c r="C1843" t="s">
        <v>441</v>
      </c>
      <c r="D1843" t="s">
        <v>2310</v>
      </c>
      <c r="E1843">
        <f t="shared" ca="1" si="84"/>
        <v>0</v>
      </c>
    </row>
    <row r="1844" spans="1:5">
      <c r="A1844" t="str">
        <f t="shared" si="83"/>
        <v>02</v>
      </c>
      <c r="C1844" t="s">
        <v>441</v>
      </c>
      <c r="D1844" t="s">
        <v>2311</v>
      </c>
      <c r="E1844">
        <f t="shared" ca="1" si="84"/>
        <v>0</v>
      </c>
    </row>
    <row r="1845" spans="1:5">
      <c r="A1845" t="str">
        <f t="shared" si="83"/>
        <v>03</v>
      </c>
      <c r="C1845" t="s">
        <v>441</v>
      </c>
      <c r="D1845" t="s">
        <v>2312</v>
      </c>
      <c r="E1845">
        <f t="shared" ca="1" si="84"/>
        <v>0</v>
      </c>
    </row>
    <row r="1846" spans="1:5">
      <c r="A1846" t="str">
        <f t="shared" si="83"/>
        <v>04</v>
      </c>
      <c r="C1846" t="s">
        <v>441</v>
      </c>
      <c r="D1846" t="s">
        <v>2313</v>
      </c>
      <c r="E1846">
        <f t="shared" ca="1" si="84"/>
        <v>0</v>
      </c>
    </row>
    <row r="1847" spans="1:5">
      <c r="A1847" t="str">
        <f t="shared" si="83"/>
        <v>05</v>
      </c>
      <c r="C1847" t="s">
        <v>441</v>
      </c>
      <c r="D1847" t="s">
        <v>2314</v>
      </c>
      <c r="E1847">
        <f t="shared" ca="1" si="84"/>
        <v>0</v>
      </c>
    </row>
    <row r="1848" spans="1:5">
      <c r="A1848" t="str">
        <f t="shared" si="83"/>
        <v>06</v>
      </c>
      <c r="C1848" t="s">
        <v>441</v>
      </c>
      <c r="D1848" t="s">
        <v>2315</v>
      </c>
      <c r="E1848">
        <f t="shared" ca="1" si="84"/>
        <v>0</v>
      </c>
    </row>
    <row r="1849" spans="1:5">
      <c r="A1849" t="str">
        <f t="shared" si="83"/>
        <v>07</v>
      </c>
      <c r="C1849" t="s">
        <v>441</v>
      </c>
      <c r="D1849" t="s">
        <v>2316</v>
      </c>
      <c r="E1849">
        <f t="shared" ca="1" si="84"/>
        <v>0</v>
      </c>
    </row>
    <row r="1850" spans="1:5">
      <c r="A1850" t="str">
        <f t="shared" si="83"/>
        <v>08</v>
      </c>
      <c r="C1850" t="s">
        <v>441</v>
      </c>
      <c r="D1850" t="s">
        <v>2317</v>
      </c>
      <c r="E1850">
        <f t="shared" ca="1" si="84"/>
        <v>0</v>
      </c>
    </row>
    <row r="1851" spans="1:5">
      <c r="A1851" t="str">
        <f t="shared" si="83"/>
        <v>09</v>
      </c>
      <c r="C1851" t="s">
        <v>441</v>
      </c>
      <c r="D1851" t="s">
        <v>2318</v>
      </c>
      <c r="E1851">
        <f t="shared" ca="1" si="84"/>
        <v>0</v>
      </c>
    </row>
    <row r="1852" spans="1:5">
      <c r="A1852" t="str">
        <f t="shared" si="83"/>
        <v>10</v>
      </c>
      <c r="C1852" t="s">
        <v>441</v>
      </c>
      <c r="D1852" t="s">
        <v>2319</v>
      </c>
      <c r="E1852">
        <f t="shared" ca="1" si="84"/>
        <v>0</v>
      </c>
    </row>
    <row r="1853" spans="1:5">
      <c r="A1853" t="str">
        <f t="shared" si="83"/>
        <v>11</v>
      </c>
      <c r="C1853" t="s">
        <v>441</v>
      </c>
      <c r="D1853" t="s">
        <v>2320</v>
      </c>
      <c r="E1853">
        <f t="shared" ca="1" si="84"/>
        <v>0</v>
      </c>
    </row>
    <row r="1854" spans="1:5">
      <c r="A1854" t="str">
        <f t="shared" si="83"/>
        <v>12</v>
      </c>
      <c r="C1854" t="s">
        <v>441</v>
      </c>
      <c r="D1854" t="s">
        <v>2321</v>
      </c>
      <c r="E1854">
        <f t="shared" ca="1" si="84"/>
        <v>0</v>
      </c>
    </row>
    <row r="1855" spans="1:5">
      <c r="A1855" t="str">
        <f t="shared" si="83"/>
        <v>13</v>
      </c>
      <c r="C1855" t="s">
        <v>441</v>
      </c>
      <c r="D1855" t="s">
        <v>2322</v>
      </c>
      <c r="E1855">
        <f t="shared" ca="1" si="84"/>
        <v>0</v>
      </c>
    </row>
    <row r="1856" spans="1:5">
      <c r="A1856" t="str">
        <f t="shared" si="83"/>
        <v>100</v>
      </c>
      <c r="C1856" t="s">
        <v>441</v>
      </c>
      <c r="D1856" t="s">
        <v>2323</v>
      </c>
      <c r="E1856">
        <f t="shared" ca="1" si="84"/>
        <v>0</v>
      </c>
    </row>
    <row r="1857" spans="1:5">
      <c r="A1857" t="str">
        <f t="shared" si="83"/>
        <v>01</v>
      </c>
      <c r="C1857" t="s">
        <v>442</v>
      </c>
      <c r="D1857" t="s">
        <v>2324</v>
      </c>
      <c r="E1857">
        <f t="shared" ca="1" si="84"/>
        <v>0</v>
      </c>
    </row>
    <row r="1858" spans="1:5">
      <c r="A1858" t="str">
        <f t="shared" si="83"/>
        <v>02</v>
      </c>
      <c r="C1858" t="s">
        <v>442</v>
      </c>
      <c r="D1858" t="s">
        <v>2325</v>
      </c>
      <c r="E1858">
        <f t="shared" ca="1" si="84"/>
        <v>0</v>
      </c>
    </row>
    <row r="1859" spans="1:5">
      <c r="A1859" t="str">
        <f t="shared" si="83"/>
        <v>03</v>
      </c>
      <c r="C1859" t="s">
        <v>442</v>
      </c>
      <c r="D1859" t="s">
        <v>2326</v>
      </c>
      <c r="E1859">
        <f t="shared" ca="1" si="84"/>
        <v>0</v>
      </c>
    </row>
    <row r="1860" spans="1:5">
      <c r="A1860" t="str">
        <f t="shared" si="83"/>
        <v>04</v>
      </c>
      <c r="C1860" t="s">
        <v>442</v>
      </c>
      <c r="D1860" t="s">
        <v>2327</v>
      </c>
      <c r="E1860">
        <f t="shared" ca="1" si="84"/>
        <v>0</v>
      </c>
    </row>
    <row r="1861" spans="1:5">
      <c r="A1861" t="str">
        <f t="shared" si="83"/>
        <v>05</v>
      </c>
      <c r="C1861" t="s">
        <v>442</v>
      </c>
      <c r="D1861" t="s">
        <v>2328</v>
      </c>
      <c r="E1861">
        <f t="shared" ca="1" si="84"/>
        <v>0</v>
      </c>
    </row>
    <row r="1862" spans="1:5">
      <c r="A1862" t="str">
        <f t="shared" si="83"/>
        <v>06</v>
      </c>
      <c r="C1862" t="s">
        <v>442</v>
      </c>
      <c r="D1862" t="s">
        <v>2329</v>
      </c>
      <c r="E1862">
        <f t="shared" ca="1" si="84"/>
        <v>0</v>
      </c>
    </row>
    <row r="1863" spans="1:5">
      <c r="A1863" t="str">
        <f t="shared" si="83"/>
        <v>07</v>
      </c>
      <c r="C1863" t="s">
        <v>442</v>
      </c>
      <c r="D1863" t="s">
        <v>2330</v>
      </c>
      <c r="E1863">
        <f t="shared" ca="1" si="84"/>
        <v>0</v>
      </c>
    </row>
    <row r="1864" spans="1:5">
      <c r="A1864" t="str">
        <f t="shared" si="83"/>
        <v>08</v>
      </c>
      <c r="C1864" t="s">
        <v>442</v>
      </c>
      <c r="D1864" t="s">
        <v>2331</v>
      </c>
      <c r="E1864">
        <f t="shared" ca="1" si="84"/>
        <v>0</v>
      </c>
    </row>
    <row r="1865" spans="1:5">
      <c r="A1865" t="str">
        <f t="shared" ref="A1865:A1885" si="85">MID(D1865,LEN(C1865)+2,LEN(D1865)-LEN(C1865))</f>
        <v>09</v>
      </c>
      <c r="C1865" t="s">
        <v>442</v>
      </c>
      <c r="D1865" t="s">
        <v>2332</v>
      </c>
      <c r="E1865">
        <f t="shared" ca="1" si="84"/>
        <v>0</v>
      </c>
    </row>
    <row r="1866" spans="1:5">
      <c r="A1866" t="str">
        <f t="shared" si="85"/>
        <v>10</v>
      </c>
      <c r="C1866" t="s">
        <v>442</v>
      </c>
      <c r="D1866" t="s">
        <v>2333</v>
      </c>
      <c r="E1866">
        <f t="shared" ca="1" si="84"/>
        <v>0</v>
      </c>
    </row>
    <row r="1867" spans="1:5">
      <c r="A1867" t="str">
        <f t="shared" si="85"/>
        <v>11</v>
      </c>
      <c r="C1867" t="s">
        <v>442</v>
      </c>
      <c r="D1867" t="s">
        <v>2334</v>
      </c>
      <c r="E1867">
        <f t="shared" ca="1" si="84"/>
        <v>0</v>
      </c>
    </row>
    <row r="1868" spans="1:5">
      <c r="A1868" t="str">
        <f t="shared" si="85"/>
        <v>12</v>
      </c>
      <c r="C1868" t="s">
        <v>442</v>
      </c>
      <c r="D1868" t="s">
        <v>2335</v>
      </c>
      <c r="E1868">
        <f t="shared" ca="1" si="84"/>
        <v>0</v>
      </c>
    </row>
    <row r="1869" spans="1:5">
      <c r="A1869" t="str">
        <f t="shared" si="85"/>
        <v>13</v>
      </c>
      <c r="C1869" t="s">
        <v>442</v>
      </c>
      <c r="D1869" t="s">
        <v>2336</v>
      </c>
      <c r="E1869">
        <f t="shared" ca="1" si="84"/>
        <v>0</v>
      </c>
    </row>
    <row r="1870" spans="1:5">
      <c r="A1870" t="str">
        <f t="shared" si="85"/>
        <v>100</v>
      </c>
      <c r="C1870" t="s">
        <v>442</v>
      </c>
      <c r="D1870" t="s">
        <v>2337</v>
      </c>
      <c r="E1870">
        <f t="shared" ca="1" si="84"/>
        <v>0</v>
      </c>
    </row>
    <row r="1871" spans="1:5">
      <c r="A1871" t="str">
        <f t="shared" si="85"/>
        <v>01</v>
      </c>
      <c r="C1871" t="s">
        <v>443</v>
      </c>
      <c r="D1871" t="s">
        <v>2338</v>
      </c>
      <c r="E1871">
        <f t="shared" ca="1" si="84"/>
        <v>0</v>
      </c>
    </row>
    <row r="1872" spans="1:5">
      <c r="A1872" t="str">
        <f t="shared" si="85"/>
        <v>02</v>
      </c>
      <c r="C1872" t="s">
        <v>443</v>
      </c>
      <c r="D1872" t="s">
        <v>2339</v>
      </c>
      <c r="E1872">
        <f t="shared" ca="1" si="84"/>
        <v>0</v>
      </c>
    </row>
    <row r="1873" spans="1:5">
      <c r="A1873" t="str">
        <f t="shared" si="85"/>
        <v>03</v>
      </c>
      <c r="C1873" t="s">
        <v>443</v>
      </c>
      <c r="D1873" t="s">
        <v>2340</v>
      </c>
      <c r="E1873">
        <f t="shared" ca="1" si="84"/>
        <v>0</v>
      </c>
    </row>
    <row r="1874" spans="1:5">
      <c r="A1874" t="str">
        <f t="shared" si="85"/>
        <v>04</v>
      </c>
      <c r="C1874" t="s">
        <v>443</v>
      </c>
      <c r="D1874" t="s">
        <v>2341</v>
      </c>
      <c r="E1874">
        <f t="shared" ca="1" si="84"/>
        <v>0</v>
      </c>
    </row>
    <row r="1875" spans="1:5">
      <c r="A1875" t="str">
        <f t="shared" si="85"/>
        <v>05</v>
      </c>
      <c r="C1875" t="s">
        <v>443</v>
      </c>
      <c r="D1875" t="s">
        <v>2342</v>
      </c>
      <c r="E1875">
        <f t="shared" ca="1" si="84"/>
        <v>0</v>
      </c>
    </row>
    <row r="1876" spans="1:5">
      <c r="A1876" t="str">
        <f t="shared" si="85"/>
        <v>06</v>
      </c>
      <c r="C1876" t="s">
        <v>443</v>
      </c>
      <c r="D1876" t="s">
        <v>2343</v>
      </c>
      <c r="E1876">
        <f t="shared" ca="1" si="84"/>
        <v>0</v>
      </c>
    </row>
    <row r="1877" spans="1:5">
      <c r="A1877" t="str">
        <f t="shared" si="85"/>
        <v>07</v>
      </c>
      <c r="C1877" t="s">
        <v>443</v>
      </c>
      <c r="D1877" t="s">
        <v>2344</v>
      </c>
      <c r="E1877">
        <f t="shared" ca="1" si="84"/>
        <v>0</v>
      </c>
    </row>
    <row r="1878" spans="1:5">
      <c r="A1878" t="str">
        <f t="shared" si="85"/>
        <v>08</v>
      </c>
      <c r="C1878" t="s">
        <v>443</v>
      </c>
      <c r="D1878" t="s">
        <v>2345</v>
      </c>
      <c r="E1878">
        <f t="shared" ca="1" si="84"/>
        <v>0</v>
      </c>
    </row>
    <row r="1879" spans="1:5">
      <c r="A1879" t="str">
        <f t="shared" si="85"/>
        <v>09</v>
      </c>
      <c r="C1879" t="s">
        <v>443</v>
      </c>
      <c r="D1879" t="s">
        <v>2346</v>
      </c>
      <c r="E1879">
        <f t="shared" ca="1" si="84"/>
        <v>0</v>
      </c>
    </row>
    <row r="1880" spans="1:5">
      <c r="A1880" t="str">
        <f t="shared" si="85"/>
        <v>10</v>
      </c>
      <c r="C1880" t="s">
        <v>443</v>
      </c>
      <c r="D1880" t="s">
        <v>2347</v>
      </c>
      <c r="E1880">
        <f t="shared" ca="1" si="84"/>
        <v>0</v>
      </c>
    </row>
    <row r="1881" spans="1:5">
      <c r="A1881" t="str">
        <f t="shared" si="85"/>
        <v>11</v>
      </c>
      <c r="C1881" t="s">
        <v>443</v>
      </c>
      <c r="D1881" t="s">
        <v>2348</v>
      </c>
      <c r="E1881">
        <f t="shared" ca="1" si="84"/>
        <v>0</v>
      </c>
    </row>
    <row r="1882" spans="1:5">
      <c r="A1882" t="str">
        <f t="shared" si="85"/>
        <v>12</v>
      </c>
      <c r="C1882" t="s">
        <v>443</v>
      </c>
      <c r="D1882" t="s">
        <v>2349</v>
      </c>
      <c r="E1882">
        <f t="shared" ca="1" si="84"/>
        <v>0</v>
      </c>
    </row>
    <row r="1883" spans="1:5">
      <c r="A1883" t="str">
        <f t="shared" si="85"/>
        <v>13</v>
      </c>
      <c r="C1883" t="s">
        <v>443</v>
      </c>
      <c r="D1883" t="s">
        <v>2350</v>
      </c>
      <c r="E1883">
        <f t="shared" ca="1" si="84"/>
        <v>0</v>
      </c>
    </row>
    <row r="1884" spans="1:5">
      <c r="A1884" t="str">
        <f t="shared" si="85"/>
        <v>100</v>
      </c>
      <c r="C1884" t="s">
        <v>443</v>
      </c>
      <c r="D1884" t="s">
        <v>2351</v>
      </c>
      <c r="E1884">
        <f t="shared" ca="1" si="84"/>
        <v>0</v>
      </c>
    </row>
    <row r="1885" spans="1:5">
      <c r="A1885" t="str">
        <f t="shared" si="85"/>
        <v>05</v>
      </c>
      <c r="C1885" t="s">
        <v>2355</v>
      </c>
      <c r="D1885" t="s">
        <v>2352</v>
      </c>
      <c r="E1885">
        <f t="shared" ca="1" si="84"/>
        <v>0</v>
      </c>
    </row>
  </sheetData>
  <sheetProtection algorithmName="SHA-512" hashValue="DU/W9njYk91yDddViLEtShz/VFFgB9NqtLouE6FeATh7KP/0oSwLbRbEDlbj+MlHJKKGnRtfn6FKt3nGC9eNaQ==" saltValue="GAaLZRqN6z7bKHp89eVHmw==" spinCount="100000" sheet="1" objects="1" scenarios="1"/>
  <autoFilter ref="A7:S1885" xr:uid="{3027D069-B25C-41DA-ADE1-B3DB2667172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V159"/>
  <sheetViews>
    <sheetView showGridLines="0" zoomScaleNormal="100" workbookViewId="0">
      <selection activeCell="K3" sqref="K3:M3"/>
    </sheetView>
  </sheetViews>
  <sheetFormatPr defaultColWidth="12.33203125" defaultRowHeight="23.15" customHeight="1"/>
  <cols>
    <col min="1" max="1" width="6.08203125" style="19" customWidth="1"/>
    <col min="2" max="14" width="7.58203125" style="27" customWidth="1"/>
    <col min="15" max="15" width="6.08203125" style="19" customWidth="1"/>
    <col min="16" max="16" width="5.83203125" style="19" customWidth="1"/>
    <col min="17" max="17" width="7.5" style="27" customWidth="1"/>
    <col min="18" max="18" width="9.33203125" style="27" customWidth="1"/>
    <col min="19" max="19" width="9.58203125" style="19" hidden="1" customWidth="1"/>
    <col min="20" max="21" width="12.33203125" style="19" hidden="1" customWidth="1"/>
    <col min="22" max="22" width="12.33203125" style="29" hidden="1" customWidth="1"/>
    <col min="23" max="27" width="12.33203125" style="19" customWidth="1"/>
    <col min="28" max="16384" width="12.33203125" style="19"/>
  </cols>
  <sheetData>
    <row r="1" spans="1:22" ht="23.15" customHeight="1">
      <c r="A1" s="25" t="s">
        <v>17</v>
      </c>
      <c r="B1" s="26"/>
      <c r="C1" s="19"/>
      <c r="I1" s="116"/>
      <c r="J1" s="116"/>
      <c r="K1" s="116"/>
      <c r="L1" s="116"/>
      <c r="M1" s="34" t="s">
        <v>5</v>
      </c>
      <c r="N1" s="115">
        <f>'SIMPL PLYWOOD'!AE3</f>
        <v>0</v>
      </c>
    </row>
    <row r="2" spans="1:22" ht="23.15" customHeight="1">
      <c r="A2" s="114" t="s">
        <v>61</v>
      </c>
      <c r="B2" s="114"/>
      <c r="C2" s="19"/>
      <c r="D2" s="19"/>
      <c r="E2" s="19"/>
      <c r="F2" s="33"/>
      <c r="G2" s="20">
        <v>0</v>
      </c>
      <c r="H2" s="20"/>
      <c r="I2" s="19"/>
      <c r="J2" s="19"/>
      <c r="K2" s="36" t="s">
        <v>53</v>
      </c>
      <c r="L2" s="19"/>
    </row>
    <row r="3" spans="1:22" s="36" customFormat="1" ht="46" customHeight="1">
      <c r="A3" s="372"/>
      <c r="B3" s="373"/>
      <c r="C3" s="373"/>
      <c r="D3" s="373"/>
      <c r="E3" s="373"/>
      <c r="F3" s="373"/>
      <c r="G3" s="373"/>
      <c r="H3" s="373"/>
      <c r="I3" s="374"/>
      <c r="J3" s="117"/>
      <c r="K3" s="375"/>
      <c r="L3" s="375"/>
      <c r="M3" s="375"/>
      <c r="R3" s="35"/>
      <c r="S3" s="19"/>
      <c r="T3" s="19"/>
      <c r="U3" s="19"/>
      <c r="V3" s="29"/>
    </row>
    <row r="4" spans="1:22" ht="21" customHeight="1" thickBot="1">
      <c r="H4" s="23"/>
      <c r="I4" s="23"/>
      <c r="J4" s="371"/>
      <c r="K4" s="371"/>
      <c r="O4" s="119">
        <f>SUM(O6:O149)</f>
        <v>0</v>
      </c>
      <c r="P4" s="119">
        <f>SUM(P6:P149)</f>
        <v>0</v>
      </c>
      <c r="Q4" s="119">
        <f>SUM(Q6:Q149)</f>
        <v>0</v>
      </c>
      <c r="R4" s="22"/>
    </row>
    <row r="5" spans="1:22" ht="23.15" customHeight="1">
      <c r="A5" s="24" t="s">
        <v>15</v>
      </c>
      <c r="B5" s="38" t="s">
        <v>1</v>
      </c>
      <c r="C5" s="39" t="s">
        <v>2</v>
      </c>
      <c r="D5" s="39" t="s">
        <v>9</v>
      </c>
      <c r="E5" s="39" t="s">
        <v>41</v>
      </c>
      <c r="F5" s="39" t="s">
        <v>3</v>
      </c>
      <c r="G5" s="39" t="s">
        <v>13</v>
      </c>
      <c r="H5" s="39" t="s">
        <v>18</v>
      </c>
      <c r="I5" s="37" t="s">
        <v>168</v>
      </c>
      <c r="J5" s="39" t="s">
        <v>14</v>
      </c>
      <c r="K5" s="39" t="s">
        <v>52</v>
      </c>
      <c r="L5" s="39" t="s">
        <v>16</v>
      </c>
      <c r="M5" s="39" t="s">
        <v>91</v>
      </c>
      <c r="N5" s="37" t="s">
        <v>92</v>
      </c>
      <c r="O5" s="118" t="s">
        <v>19</v>
      </c>
      <c r="P5" s="118" t="s">
        <v>173</v>
      </c>
      <c r="Q5" s="118" t="s">
        <v>174</v>
      </c>
      <c r="T5" s="19" t="s">
        <v>45</v>
      </c>
      <c r="U5" s="19" t="s">
        <v>46</v>
      </c>
      <c r="V5" s="29" t="s">
        <v>47</v>
      </c>
    </row>
    <row r="6" spans="1:22" ht="23.15" customHeight="1">
      <c r="A6" s="31" t="str">
        <f>'SIMPL PLYWOOD'!D28</f>
        <v>SIMPL-1A</v>
      </c>
      <c r="B6" s="32" t="str">
        <f>IF('SIMPL PLYWOOD'!AE28=0,"",'SIMPL PLYWOOD'!AE28)</f>
        <v/>
      </c>
      <c r="C6" s="28" t="str">
        <f>IF('SIMPL PLYWOOD'!AF28=0,"",'SIMPL PLYWOOD'!AF28)</f>
        <v/>
      </c>
      <c r="D6" s="28" t="str">
        <f>IF('SIMPL PLYWOOD'!AG28=0,"",'SIMPL PLYWOOD'!AG28)</f>
        <v/>
      </c>
      <c r="E6" s="28" t="str">
        <f>IF('SIMPL PLYWOOD'!AH28=0,"",'SIMPL PLYWOOD'!AH28)</f>
        <v/>
      </c>
      <c r="F6" s="28" t="str">
        <f>IF('SIMPL PLYWOOD'!AI28=0,"",'SIMPL PLYWOOD'!AI28)</f>
        <v/>
      </c>
      <c r="G6" s="28" t="str">
        <f>IF('SIMPL PLYWOOD'!AJ28=0,"",'SIMPL PLYWOOD'!AJ28)</f>
        <v/>
      </c>
      <c r="H6" s="28" t="str">
        <f>IF('SIMPL PLYWOOD'!AK28=0,"",'SIMPL PLYWOOD'!AK28)</f>
        <v/>
      </c>
      <c r="I6" s="28" t="str">
        <f>IF('SIMPL PLYWOOD'!AL28=0,"",'SIMPL PLYWOOD'!AL28)</f>
        <v/>
      </c>
      <c r="J6" s="28" t="str">
        <f>IF('SIMPL PLYWOOD'!AM28=0,"",'SIMPL PLYWOOD'!AM28)</f>
        <v/>
      </c>
      <c r="K6" s="28" t="str">
        <f>IF('SIMPL PLYWOOD'!AN28=0,"",'SIMPL PLYWOOD'!AN28)</f>
        <v/>
      </c>
      <c r="L6" s="28" t="str">
        <f>IF('SIMPL PLYWOOD'!AO28=0,"",'SIMPL PLYWOOD'!AO28)</f>
        <v/>
      </c>
      <c r="M6" s="28" t="str">
        <f>IF('SIMPL PLYWOOD'!AP28=0,"",'SIMPL PLYWOOD'!AP28)</f>
        <v/>
      </c>
      <c r="N6" s="28" t="str">
        <f>IF('SIMPL PLYWOOD'!AQ28=0,"",'SIMPL PLYWOOD'!AQ28)</f>
        <v/>
      </c>
      <c r="O6" s="30">
        <f t="shared" ref="O6:O15" si="0">SUM(A6:N6)</f>
        <v>0</v>
      </c>
      <c r="P6" s="21">
        <f>O6*'SIMPL PLYWOOD'!X28</f>
        <v>0</v>
      </c>
      <c r="Q6" s="21">
        <f>O6*'SIMPL PLYWOOD'!T28</f>
        <v>0</v>
      </c>
      <c r="U6" s="19" t="str">
        <f t="shared" ref="U6:U14" si="1">IF(T6=1,REPT(""""&amp;A6&amp;".dwg""",O6),"")</f>
        <v/>
      </c>
    </row>
    <row r="7" spans="1:22" ht="23.15" customHeight="1">
      <c r="A7" s="31" t="str">
        <f>'SIMPL PLYWOOD'!D29</f>
        <v>SIMPL-1B</v>
      </c>
      <c r="B7" s="32" t="str">
        <f>IF('SIMPL PLYWOOD'!AE29=0,"",'SIMPL PLYWOOD'!AE29)</f>
        <v/>
      </c>
      <c r="C7" s="28" t="str">
        <f>IF('SIMPL PLYWOOD'!AF29=0,"",'SIMPL PLYWOOD'!AF29)</f>
        <v/>
      </c>
      <c r="D7" s="28" t="str">
        <f>IF('SIMPL PLYWOOD'!AG29=0,"",'SIMPL PLYWOOD'!AG29)</f>
        <v/>
      </c>
      <c r="E7" s="28" t="str">
        <f>IF('SIMPL PLYWOOD'!AH29=0,"",'SIMPL PLYWOOD'!AH29)</f>
        <v/>
      </c>
      <c r="F7" s="28" t="str">
        <f>IF('SIMPL PLYWOOD'!AI29=0,"",'SIMPL PLYWOOD'!AI29)</f>
        <v/>
      </c>
      <c r="G7" s="28" t="str">
        <f>IF('SIMPL PLYWOOD'!AJ29=0,"",'SIMPL PLYWOOD'!AJ29)</f>
        <v/>
      </c>
      <c r="H7" s="28" t="str">
        <f>IF('SIMPL PLYWOOD'!AK29=0,"",'SIMPL PLYWOOD'!AK29)</f>
        <v/>
      </c>
      <c r="I7" s="28" t="str">
        <f>IF('SIMPL PLYWOOD'!AL29=0,"",'SIMPL PLYWOOD'!AL29)</f>
        <v/>
      </c>
      <c r="J7" s="28" t="str">
        <f>IF('SIMPL PLYWOOD'!AM29=0,"",'SIMPL PLYWOOD'!AM29)</f>
        <v/>
      </c>
      <c r="K7" s="28" t="str">
        <f>IF('SIMPL PLYWOOD'!AN29=0,"",'SIMPL PLYWOOD'!AN29)</f>
        <v/>
      </c>
      <c r="L7" s="28" t="str">
        <f>IF('SIMPL PLYWOOD'!AO29=0,"",'SIMPL PLYWOOD'!AO29)</f>
        <v/>
      </c>
      <c r="M7" s="28" t="str">
        <f>IF('SIMPL PLYWOOD'!AP29=0,"",'SIMPL PLYWOOD'!AP29)</f>
        <v/>
      </c>
      <c r="N7" s="28" t="str">
        <f>IF('SIMPL PLYWOOD'!AQ29=0,"",'SIMPL PLYWOOD'!AQ29)</f>
        <v/>
      </c>
      <c r="O7" s="30">
        <f t="shared" si="0"/>
        <v>0</v>
      </c>
      <c r="P7" s="21">
        <f>O7*'SIMPL PLYWOOD'!X29</f>
        <v>0</v>
      </c>
      <c r="Q7" s="21">
        <f>O7*'SIMPL PLYWOOD'!T29</f>
        <v>0</v>
      </c>
      <c r="T7" s="19">
        <v>1</v>
      </c>
      <c r="U7" s="19" t="str">
        <f t="shared" si="1"/>
        <v/>
      </c>
    </row>
    <row r="8" spans="1:22" ht="23.15" customHeight="1">
      <c r="A8" s="31" t="str">
        <f>'SIMPL PLYWOOD'!D30</f>
        <v>SIMPL-1C</v>
      </c>
      <c r="B8" s="32" t="str">
        <f>IF('SIMPL PLYWOOD'!AE30=0,"",'SIMPL PLYWOOD'!AE30)</f>
        <v/>
      </c>
      <c r="C8" s="28" t="str">
        <f>IF('SIMPL PLYWOOD'!AF30=0,"",'SIMPL PLYWOOD'!AF30)</f>
        <v/>
      </c>
      <c r="D8" s="28" t="str">
        <f>IF('SIMPL PLYWOOD'!AG30=0,"",'SIMPL PLYWOOD'!AG30)</f>
        <v/>
      </c>
      <c r="E8" s="28" t="str">
        <f>IF('SIMPL PLYWOOD'!AH30=0,"",'SIMPL PLYWOOD'!AH30)</f>
        <v/>
      </c>
      <c r="F8" s="28" t="str">
        <f>IF('SIMPL PLYWOOD'!AI30=0,"",'SIMPL PLYWOOD'!AI30)</f>
        <v/>
      </c>
      <c r="G8" s="28" t="str">
        <f>IF('SIMPL PLYWOOD'!AJ30=0,"",'SIMPL PLYWOOD'!AJ30)</f>
        <v/>
      </c>
      <c r="H8" s="28" t="str">
        <f>IF('SIMPL PLYWOOD'!AK30=0,"",'SIMPL PLYWOOD'!AK30)</f>
        <v/>
      </c>
      <c r="I8" s="28" t="str">
        <f>IF('SIMPL PLYWOOD'!AL30=0,"",'SIMPL PLYWOOD'!AL30)</f>
        <v/>
      </c>
      <c r="J8" s="28" t="str">
        <f>IF('SIMPL PLYWOOD'!AM30=0,"",'SIMPL PLYWOOD'!AM30)</f>
        <v/>
      </c>
      <c r="K8" s="28" t="str">
        <f>IF('SIMPL PLYWOOD'!AN30=0,"",'SIMPL PLYWOOD'!AN30)</f>
        <v/>
      </c>
      <c r="L8" s="28" t="str">
        <f>IF('SIMPL PLYWOOD'!AO30=0,"",'SIMPL PLYWOOD'!AO30)</f>
        <v/>
      </c>
      <c r="M8" s="28" t="str">
        <f>IF('SIMPL PLYWOOD'!AP30=0,"",'SIMPL PLYWOOD'!AP30)</f>
        <v/>
      </c>
      <c r="N8" s="28" t="str">
        <f>IF('SIMPL PLYWOOD'!AQ30=0,"",'SIMPL PLYWOOD'!AQ30)</f>
        <v/>
      </c>
      <c r="O8" s="30">
        <f t="shared" si="0"/>
        <v>0</v>
      </c>
      <c r="P8" s="21">
        <f>O8*'SIMPL PLYWOOD'!X30</f>
        <v>0</v>
      </c>
      <c r="Q8" s="21">
        <f>O8*'SIMPL PLYWOOD'!T30</f>
        <v>0</v>
      </c>
      <c r="T8" s="19">
        <v>1</v>
      </c>
      <c r="U8" s="19" t="str">
        <f t="shared" si="1"/>
        <v/>
      </c>
      <c r="V8" s="29" t="str">
        <f>U8</f>
        <v/>
      </c>
    </row>
    <row r="9" spans="1:22" ht="23.15" customHeight="1">
      <c r="A9" s="31" t="str">
        <f>'SIMPL PLYWOOD'!D31</f>
        <v>SIMPL-1D</v>
      </c>
      <c r="B9" s="32" t="str">
        <f>IF('SIMPL PLYWOOD'!AE31=0,"",'SIMPL PLYWOOD'!AE31)</f>
        <v/>
      </c>
      <c r="C9" s="28" t="str">
        <f>IF('SIMPL PLYWOOD'!AF31=0,"",'SIMPL PLYWOOD'!AF31)</f>
        <v/>
      </c>
      <c r="D9" s="28" t="str">
        <f>IF('SIMPL PLYWOOD'!AG31=0,"",'SIMPL PLYWOOD'!AG31)</f>
        <v/>
      </c>
      <c r="E9" s="28" t="str">
        <f>IF('SIMPL PLYWOOD'!AH31=0,"",'SIMPL PLYWOOD'!AH31)</f>
        <v/>
      </c>
      <c r="F9" s="28" t="str">
        <f>IF('SIMPL PLYWOOD'!AI31=0,"",'SIMPL PLYWOOD'!AI31)</f>
        <v/>
      </c>
      <c r="G9" s="28" t="str">
        <f>IF('SIMPL PLYWOOD'!AJ31=0,"",'SIMPL PLYWOOD'!AJ31)</f>
        <v/>
      </c>
      <c r="H9" s="28" t="str">
        <f>IF('SIMPL PLYWOOD'!AK31=0,"",'SIMPL PLYWOOD'!AK31)</f>
        <v/>
      </c>
      <c r="I9" s="28" t="str">
        <f>IF('SIMPL PLYWOOD'!AL31=0,"",'SIMPL PLYWOOD'!AL31)</f>
        <v/>
      </c>
      <c r="J9" s="28" t="str">
        <f>IF('SIMPL PLYWOOD'!AM31=0,"",'SIMPL PLYWOOD'!AM31)</f>
        <v/>
      </c>
      <c r="K9" s="28" t="str">
        <f>IF('SIMPL PLYWOOD'!AN31=0,"",'SIMPL PLYWOOD'!AN31)</f>
        <v/>
      </c>
      <c r="L9" s="28" t="str">
        <f>IF('SIMPL PLYWOOD'!AO31=0,"",'SIMPL PLYWOOD'!AO31)</f>
        <v/>
      </c>
      <c r="M9" s="28" t="str">
        <f>IF('SIMPL PLYWOOD'!AP31=0,"",'SIMPL PLYWOOD'!AP31)</f>
        <v/>
      </c>
      <c r="N9" s="28" t="str">
        <f>IF('SIMPL PLYWOOD'!AQ31=0,"",'SIMPL PLYWOOD'!AQ31)</f>
        <v/>
      </c>
      <c r="O9" s="30">
        <f t="shared" si="0"/>
        <v>0</v>
      </c>
      <c r="P9" s="21">
        <f>O9*'SIMPL PLYWOOD'!X31</f>
        <v>0</v>
      </c>
      <c r="Q9" s="21">
        <f>O9*'SIMPL PLYWOOD'!T31</f>
        <v>0</v>
      </c>
      <c r="T9" s="19">
        <v>1</v>
      </c>
      <c r="U9" s="19" t="str">
        <f t="shared" si="1"/>
        <v/>
      </c>
      <c r="V9" s="29" t="str">
        <f>CONCATENATE(V8,U9)</f>
        <v/>
      </c>
    </row>
    <row r="10" spans="1:22" ht="23.15" customHeight="1">
      <c r="A10" s="31" t="str">
        <f>'SIMPL PLYWOOD'!D32</f>
        <v>SIMPL-1E</v>
      </c>
      <c r="B10" s="32" t="str">
        <f>IF('SIMPL PLYWOOD'!AE32=0,"",'SIMPL PLYWOOD'!AE32)</f>
        <v/>
      </c>
      <c r="C10" s="28" t="str">
        <f>IF('SIMPL PLYWOOD'!AF32=0,"",'SIMPL PLYWOOD'!AF32)</f>
        <v/>
      </c>
      <c r="D10" s="28" t="str">
        <f>IF('SIMPL PLYWOOD'!AG32=0,"",'SIMPL PLYWOOD'!AG32)</f>
        <v/>
      </c>
      <c r="E10" s="28" t="str">
        <f>IF('SIMPL PLYWOOD'!AH32=0,"",'SIMPL PLYWOOD'!AH32)</f>
        <v/>
      </c>
      <c r="F10" s="28" t="str">
        <f>IF('SIMPL PLYWOOD'!AI32=0,"",'SIMPL PLYWOOD'!AI32)</f>
        <v/>
      </c>
      <c r="G10" s="28" t="str">
        <f>IF('SIMPL PLYWOOD'!AJ32=0,"",'SIMPL PLYWOOD'!AJ32)</f>
        <v/>
      </c>
      <c r="H10" s="28" t="str">
        <f>IF('SIMPL PLYWOOD'!AK32=0,"",'SIMPL PLYWOOD'!AK32)</f>
        <v/>
      </c>
      <c r="I10" s="28" t="str">
        <f>IF('SIMPL PLYWOOD'!AL32=0,"",'SIMPL PLYWOOD'!AL32)</f>
        <v/>
      </c>
      <c r="J10" s="28" t="str">
        <f>IF('SIMPL PLYWOOD'!AM32=0,"",'SIMPL PLYWOOD'!AM32)</f>
        <v/>
      </c>
      <c r="K10" s="28" t="str">
        <f>IF('SIMPL PLYWOOD'!AN32=0,"",'SIMPL PLYWOOD'!AN32)</f>
        <v/>
      </c>
      <c r="L10" s="28" t="str">
        <f>IF('SIMPL PLYWOOD'!AO32=0,"",'SIMPL PLYWOOD'!AO32)</f>
        <v/>
      </c>
      <c r="M10" s="28" t="str">
        <f>IF('SIMPL PLYWOOD'!AP32=0,"",'SIMPL PLYWOOD'!AP32)</f>
        <v/>
      </c>
      <c r="N10" s="28" t="str">
        <f>IF('SIMPL PLYWOOD'!AQ32=0,"",'SIMPL PLYWOOD'!AQ32)</f>
        <v/>
      </c>
      <c r="O10" s="30">
        <f t="shared" si="0"/>
        <v>0</v>
      </c>
      <c r="P10" s="21">
        <f>O10*'SIMPL PLYWOOD'!X32</f>
        <v>0</v>
      </c>
      <c r="Q10" s="21">
        <f>O10*'SIMPL PLYWOOD'!T32</f>
        <v>0</v>
      </c>
      <c r="T10" s="19">
        <v>1</v>
      </c>
      <c r="U10" s="19" t="str">
        <f t="shared" si="1"/>
        <v/>
      </c>
      <c r="V10" s="29" t="str">
        <f t="shared" ref="V10:V80" si="2">CONCATENATE(V9,U10)</f>
        <v/>
      </c>
    </row>
    <row r="11" spans="1:22" ht="23.15" customHeight="1">
      <c r="A11" s="31" t="str">
        <f>'SIMPL PLYWOOD'!D33</f>
        <v>SIMPL-1F</v>
      </c>
      <c r="B11" s="32" t="str">
        <f>IF('SIMPL PLYWOOD'!AE33=0,"",'SIMPL PLYWOOD'!AE33)</f>
        <v/>
      </c>
      <c r="C11" s="28" t="str">
        <f>IF('SIMPL PLYWOOD'!AF33=0,"",'SIMPL PLYWOOD'!AF33)</f>
        <v/>
      </c>
      <c r="D11" s="28" t="str">
        <f>IF('SIMPL PLYWOOD'!AG33=0,"",'SIMPL PLYWOOD'!AG33)</f>
        <v/>
      </c>
      <c r="E11" s="28" t="str">
        <f>IF('SIMPL PLYWOOD'!AH33=0,"",'SIMPL PLYWOOD'!AH33)</f>
        <v/>
      </c>
      <c r="F11" s="28" t="str">
        <f>IF('SIMPL PLYWOOD'!AI33=0,"",'SIMPL PLYWOOD'!AI33)</f>
        <v/>
      </c>
      <c r="G11" s="28" t="str">
        <f>IF('SIMPL PLYWOOD'!AJ33=0,"",'SIMPL PLYWOOD'!AJ33)</f>
        <v/>
      </c>
      <c r="H11" s="28" t="str">
        <f>IF('SIMPL PLYWOOD'!AK33=0,"",'SIMPL PLYWOOD'!AK33)</f>
        <v/>
      </c>
      <c r="I11" s="28" t="str">
        <f>IF('SIMPL PLYWOOD'!AL33=0,"",'SIMPL PLYWOOD'!AL33)</f>
        <v/>
      </c>
      <c r="J11" s="28" t="str">
        <f>IF('SIMPL PLYWOOD'!AM33=0,"",'SIMPL PLYWOOD'!AM33)</f>
        <v/>
      </c>
      <c r="K11" s="28" t="str">
        <f>IF('SIMPL PLYWOOD'!AN33=0,"",'SIMPL PLYWOOD'!AN33)</f>
        <v/>
      </c>
      <c r="L11" s="28" t="str">
        <f>IF('SIMPL PLYWOOD'!AO33=0,"",'SIMPL PLYWOOD'!AO33)</f>
        <v/>
      </c>
      <c r="M11" s="28" t="str">
        <f>IF('SIMPL PLYWOOD'!AP33=0,"",'SIMPL PLYWOOD'!AP33)</f>
        <v/>
      </c>
      <c r="N11" s="28" t="str">
        <f>IF('SIMPL PLYWOOD'!AQ33=0,"",'SIMPL PLYWOOD'!AQ33)</f>
        <v/>
      </c>
      <c r="O11" s="30">
        <f t="shared" si="0"/>
        <v>0</v>
      </c>
      <c r="P11" s="21">
        <f>O11*'SIMPL PLYWOOD'!X33</f>
        <v>0</v>
      </c>
      <c r="Q11" s="21">
        <f>O11*'SIMPL PLYWOOD'!T33</f>
        <v>0</v>
      </c>
      <c r="T11" s="19">
        <v>1</v>
      </c>
      <c r="U11" s="19" t="str">
        <f t="shared" si="1"/>
        <v/>
      </c>
      <c r="V11" s="29" t="str">
        <f t="shared" si="2"/>
        <v/>
      </c>
    </row>
    <row r="12" spans="1:22" ht="23.15" customHeight="1">
      <c r="A12" s="31" t="str">
        <f>'SIMPL PLYWOOD'!D34</f>
        <v>SIMPL-1G</v>
      </c>
      <c r="B12" s="32" t="str">
        <f>IF('SIMPL PLYWOOD'!AE34=0,"",'SIMPL PLYWOOD'!AE34)</f>
        <v/>
      </c>
      <c r="C12" s="28" t="str">
        <f>IF('SIMPL PLYWOOD'!AF34=0,"",'SIMPL PLYWOOD'!AF34)</f>
        <v/>
      </c>
      <c r="D12" s="28" t="str">
        <f>IF('SIMPL PLYWOOD'!AG34=0,"",'SIMPL PLYWOOD'!AG34)</f>
        <v/>
      </c>
      <c r="E12" s="28" t="str">
        <f>IF('SIMPL PLYWOOD'!AH34=0,"",'SIMPL PLYWOOD'!AH34)</f>
        <v/>
      </c>
      <c r="F12" s="28" t="str">
        <f>IF('SIMPL PLYWOOD'!AI34=0,"",'SIMPL PLYWOOD'!AI34)</f>
        <v/>
      </c>
      <c r="G12" s="28" t="str">
        <f>IF('SIMPL PLYWOOD'!AJ34=0,"",'SIMPL PLYWOOD'!AJ34)</f>
        <v/>
      </c>
      <c r="H12" s="28" t="str">
        <f>IF('SIMPL PLYWOOD'!AK34=0,"",'SIMPL PLYWOOD'!AK34)</f>
        <v/>
      </c>
      <c r="I12" s="28" t="str">
        <f>IF('SIMPL PLYWOOD'!AL34=0,"",'SIMPL PLYWOOD'!AL34)</f>
        <v/>
      </c>
      <c r="J12" s="28" t="str">
        <f>IF('SIMPL PLYWOOD'!AM34=0,"",'SIMPL PLYWOOD'!AM34)</f>
        <v/>
      </c>
      <c r="K12" s="28" t="str">
        <f>IF('SIMPL PLYWOOD'!AN34=0,"",'SIMPL PLYWOOD'!AN34)</f>
        <v/>
      </c>
      <c r="L12" s="28" t="str">
        <f>IF('SIMPL PLYWOOD'!AO34=0,"",'SIMPL PLYWOOD'!AO34)</f>
        <v/>
      </c>
      <c r="M12" s="28" t="str">
        <f>IF('SIMPL PLYWOOD'!AP34=0,"",'SIMPL PLYWOOD'!AP34)</f>
        <v/>
      </c>
      <c r="N12" s="28" t="str">
        <f>IF('SIMPL PLYWOOD'!AQ34=0,"",'SIMPL PLYWOOD'!AQ34)</f>
        <v/>
      </c>
      <c r="O12" s="30">
        <f t="shared" si="0"/>
        <v>0</v>
      </c>
      <c r="P12" s="21">
        <f>O12*'SIMPL PLYWOOD'!X34</f>
        <v>0</v>
      </c>
      <c r="Q12" s="21">
        <f>O12*'SIMPL PLYWOOD'!T34</f>
        <v>0</v>
      </c>
      <c r="T12" s="19">
        <v>1</v>
      </c>
      <c r="U12" s="19" t="str">
        <f t="shared" si="1"/>
        <v/>
      </c>
      <c r="V12" s="29" t="str">
        <f t="shared" si="2"/>
        <v/>
      </c>
    </row>
    <row r="13" spans="1:22" ht="23.15" customHeight="1">
      <c r="A13" s="31" t="str">
        <f>'SIMPL PLYWOOD'!D35</f>
        <v>SIMPL-1H</v>
      </c>
      <c r="B13" s="32" t="str">
        <f>IF('SIMPL PLYWOOD'!AE35=0,"",'SIMPL PLYWOOD'!AE35)</f>
        <v/>
      </c>
      <c r="C13" s="28" t="str">
        <f>IF('SIMPL PLYWOOD'!AF35=0,"",'SIMPL PLYWOOD'!AF35)</f>
        <v/>
      </c>
      <c r="D13" s="28" t="str">
        <f>IF('SIMPL PLYWOOD'!AG35=0,"",'SIMPL PLYWOOD'!AG35)</f>
        <v/>
      </c>
      <c r="E13" s="28" t="str">
        <f>IF('SIMPL PLYWOOD'!AH35=0,"",'SIMPL PLYWOOD'!AH35)</f>
        <v/>
      </c>
      <c r="F13" s="28" t="str">
        <f>IF('SIMPL PLYWOOD'!AI35=0,"",'SIMPL PLYWOOD'!AI35)</f>
        <v/>
      </c>
      <c r="G13" s="28" t="str">
        <f>IF('SIMPL PLYWOOD'!AJ35=0,"",'SIMPL PLYWOOD'!AJ35)</f>
        <v/>
      </c>
      <c r="H13" s="28" t="str">
        <f>IF('SIMPL PLYWOOD'!AK35=0,"",'SIMPL PLYWOOD'!AK35)</f>
        <v/>
      </c>
      <c r="I13" s="28" t="str">
        <f>IF('SIMPL PLYWOOD'!AL35=0,"",'SIMPL PLYWOOD'!AL35)</f>
        <v/>
      </c>
      <c r="J13" s="28" t="str">
        <f>IF('SIMPL PLYWOOD'!AM35=0,"",'SIMPL PLYWOOD'!AM35)</f>
        <v/>
      </c>
      <c r="K13" s="28" t="str">
        <f>IF('SIMPL PLYWOOD'!AN35=0,"",'SIMPL PLYWOOD'!AN35)</f>
        <v/>
      </c>
      <c r="L13" s="28" t="str">
        <f>IF('SIMPL PLYWOOD'!AO35=0,"",'SIMPL PLYWOOD'!AO35)</f>
        <v/>
      </c>
      <c r="M13" s="28" t="str">
        <f>IF('SIMPL PLYWOOD'!AP35=0,"",'SIMPL PLYWOOD'!AP35)</f>
        <v/>
      </c>
      <c r="N13" s="28" t="str">
        <f>IF('SIMPL PLYWOOD'!AQ35=0,"",'SIMPL PLYWOOD'!AQ35)</f>
        <v/>
      </c>
      <c r="O13" s="30">
        <f t="shared" si="0"/>
        <v>0</v>
      </c>
      <c r="P13" s="21">
        <f>O13*'SIMPL PLYWOOD'!X35</f>
        <v>0</v>
      </c>
      <c r="Q13" s="21">
        <f>O13*'SIMPL PLYWOOD'!T35</f>
        <v>0</v>
      </c>
      <c r="T13" s="19">
        <v>1</v>
      </c>
      <c r="U13" s="19" t="str">
        <f t="shared" si="1"/>
        <v/>
      </c>
      <c r="V13" s="29" t="str">
        <f t="shared" si="2"/>
        <v/>
      </c>
    </row>
    <row r="14" spans="1:22" ht="23.15" customHeight="1">
      <c r="A14" s="31" t="str">
        <f>'SIMPL PLYWOOD'!D36</f>
        <v>SIMPL-1I</v>
      </c>
      <c r="B14" s="32" t="str">
        <f>IF('SIMPL PLYWOOD'!AE36=0,"",'SIMPL PLYWOOD'!AE36)</f>
        <v/>
      </c>
      <c r="C14" s="28" t="str">
        <f>IF('SIMPL PLYWOOD'!AF36=0,"",'SIMPL PLYWOOD'!AF36)</f>
        <v/>
      </c>
      <c r="D14" s="28" t="str">
        <f>IF('SIMPL PLYWOOD'!AG36=0,"",'SIMPL PLYWOOD'!AG36)</f>
        <v/>
      </c>
      <c r="E14" s="28" t="str">
        <f>IF('SIMPL PLYWOOD'!AH36=0,"",'SIMPL PLYWOOD'!AH36)</f>
        <v/>
      </c>
      <c r="F14" s="28" t="str">
        <f>IF('SIMPL PLYWOOD'!AI36=0,"",'SIMPL PLYWOOD'!AI36)</f>
        <v/>
      </c>
      <c r="G14" s="28" t="str">
        <f>IF('SIMPL PLYWOOD'!AJ36=0,"",'SIMPL PLYWOOD'!AJ36)</f>
        <v/>
      </c>
      <c r="H14" s="28" t="str">
        <f>IF('SIMPL PLYWOOD'!AK36=0,"",'SIMPL PLYWOOD'!AK36)</f>
        <v/>
      </c>
      <c r="I14" s="28" t="str">
        <f>IF('SIMPL PLYWOOD'!AL36=0,"",'SIMPL PLYWOOD'!AL36)</f>
        <v/>
      </c>
      <c r="J14" s="28" t="str">
        <f>IF('SIMPL PLYWOOD'!AM36=0,"",'SIMPL PLYWOOD'!AM36)</f>
        <v/>
      </c>
      <c r="K14" s="28" t="str">
        <f>IF('SIMPL PLYWOOD'!AN36=0,"",'SIMPL PLYWOOD'!AN36)</f>
        <v/>
      </c>
      <c r="L14" s="28" t="str">
        <f>IF('SIMPL PLYWOOD'!AO36=0,"",'SIMPL PLYWOOD'!AO36)</f>
        <v/>
      </c>
      <c r="M14" s="28" t="str">
        <f>IF('SIMPL PLYWOOD'!AP36=0,"",'SIMPL PLYWOOD'!AP36)</f>
        <v/>
      </c>
      <c r="N14" s="28" t="str">
        <f>IF('SIMPL PLYWOOD'!AQ36=0,"",'SIMPL PLYWOOD'!AQ36)</f>
        <v/>
      </c>
      <c r="O14" s="30">
        <f t="shared" si="0"/>
        <v>0</v>
      </c>
      <c r="P14" s="21">
        <f>O14*'SIMPL PLYWOOD'!X36</f>
        <v>0</v>
      </c>
      <c r="Q14" s="21">
        <f>O14*'SIMPL PLYWOOD'!T36</f>
        <v>0</v>
      </c>
      <c r="T14" s="19">
        <v>1</v>
      </c>
      <c r="U14" s="19" t="str">
        <f t="shared" si="1"/>
        <v/>
      </c>
      <c r="V14" s="29" t="str">
        <f t="shared" si="2"/>
        <v/>
      </c>
    </row>
    <row r="15" spans="1:22" ht="23.15" customHeight="1">
      <c r="A15" s="31" t="str">
        <f>'SIMPL PLYWOOD'!D37</f>
        <v>SIMPL-1K</v>
      </c>
      <c r="B15" s="32" t="str">
        <f>IF('SIMPL PLYWOOD'!AE37=0,"",'SIMPL PLYWOOD'!AE37)</f>
        <v/>
      </c>
      <c r="C15" s="28" t="str">
        <f>IF('SIMPL PLYWOOD'!AF37=0,"",'SIMPL PLYWOOD'!AF37)</f>
        <v/>
      </c>
      <c r="D15" s="28" t="str">
        <f>IF('SIMPL PLYWOOD'!AG37=0,"",'SIMPL PLYWOOD'!AG37)</f>
        <v/>
      </c>
      <c r="E15" s="28" t="str">
        <f>IF('SIMPL PLYWOOD'!AH37=0,"",'SIMPL PLYWOOD'!AH37)</f>
        <v/>
      </c>
      <c r="F15" s="28" t="str">
        <f>IF('SIMPL PLYWOOD'!AI37=0,"",'SIMPL PLYWOOD'!AI37)</f>
        <v/>
      </c>
      <c r="G15" s="28" t="str">
        <f>IF('SIMPL PLYWOOD'!AJ37=0,"",'SIMPL PLYWOOD'!AJ37)</f>
        <v/>
      </c>
      <c r="H15" s="28" t="str">
        <f>IF('SIMPL PLYWOOD'!AK37=0,"",'SIMPL PLYWOOD'!AK37)</f>
        <v/>
      </c>
      <c r="I15" s="28" t="str">
        <f>IF('SIMPL PLYWOOD'!AL37=0,"",'SIMPL PLYWOOD'!AL37)</f>
        <v/>
      </c>
      <c r="J15" s="28" t="str">
        <f>IF('SIMPL PLYWOOD'!AM37=0,"",'SIMPL PLYWOOD'!AM37)</f>
        <v/>
      </c>
      <c r="K15" s="28" t="str">
        <f>IF('SIMPL PLYWOOD'!AN37=0,"",'SIMPL PLYWOOD'!AN37)</f>
        <v/>
      </c>
      <c r="L15" s="28" t="str">
        <f>IF('SIMPL PLYWOOD'!AO37=0,"",'SIMPL PLYWOOD'!AO37)</f>
        <v/>
      </c>
      <c r="M15" s="28" t="str">
        <f>IF('SIMPL PLYWOOD'!AP37=0,"",'SIMPL PLYWOOD'!AP37)</f>
        <v/>
      </c>
      <c r="N15" s="28" t="str">
        <f>IF('SIMPL PLYWOOD'!AQ37=0,"",'SIMPL PLYWOOD'!AQ37)</f>
        <v/>
      </c>
      <c r="O15" s="30">
        <f t="shared" si="0"/>
        <v>0</v>
      </c>
      <c r="P15" s="21">
        <f>O15*'SIMPL PLYWOOD'!X37</f>
        <v>0</v>
      </c>
      <c r="Q15" s="21">
        <f>O15*'SIMPL PLYWOOD'!T37</f>
        <v>0</v>
      </c>
    </row>
    <row r="16" spans="1:22" ht="23.15" customHeight="1">
      <c r="A16" s="31"/>
      <c r="B16" s="32" t="str">
        <f>IF('SIMPL PLYWOOD'!AE38=0,"",'SIMPL PLYWOOD'!AE38)</f>
        <v/>
      </c>
      <c r="C16" s="28" t="str">
        <f>IF('SIMPL PLYWOOD'!AF38=0,"",'SIMPL PLYWOOD'!AF38)</f>
        <v/>
      </c>
      <c r="D16" s="28" t="str">
        <f>IF('SIMPL PLYWOOD'!AG38=0,"",'SIMPL PLYWOOD'!AG38)</f>
        <v/>
      </c>
      <c r="E16" s="28" t="str">
        <f>IF('SIMPL PLYWOOD'!AH38=0,"",'SIMPL PLYWOOD'!AH38)</f>
        <v/>
      </c>
      <c r="F16" s="28" t="str">
        <f>IF('SIMPL PLYWOOD'!AI38=0,"",'SIMPL PLYWOOD'!AI38)</f>
        <v/>
      </c>
      <c r="G16" s="28" t="str">
        <f>IF('SIMPL PLYWOOD'!AJ38=0,"",'SIMPL PLYWOOD'!AJ38)</f>
        <v/>
      </c>
      <c r="H16" s="28" t="str">
        <f>IF('SIMPL PLYWOOD'!AK38=0,"",'SIMPL PLYWOOD'!AK38)</f>
        <v/>
      </c>
      <c r="I16" s="28" t="str">
        <f>IF('SIMPL PLYWOOD'!AL38=0,"",'SIMPL PLYWOOD'!AL38)</f>
        <v/>
      </c>
      <c r="J16" s="28" t="str">
        <f>IF('SIMPL PLYWOOD'!AM38=0,"",'SIMPL PLYWOOD'!AM38)</f>
        <v/>
      </c>
      <c r="K16" s="28" t="str">
        <f>IF('SIMPL PLYWOOD'!AN38=0,"",'SIMPL PLYWOOD'!AN38)</f>
        <v/>
      </c>
      <c r="L16" s="28" t="str">
        <f>IF('SIMPL PLYWOOD'!AO38=0,"",'SIMPL PLYWOOD'!AO38)</f>
        <v/>
      </c>
      <c r="M16" s="28" t="str">
        <f>IF('SIMPL PLYWOOD'!AP38=0,"",'SIMPL PLYWOOD'!AP38)</f>
        <v/>
      </c>
      <c r="N16" s="28" t="str">
        <f>IF('SIMPL PLYWOOD'!AQ38=0,"",'SIMPL PLYWOOD'!AQ38)</f>
        <v/>
      </c>
      <c r="O16" s="30"/>
      <c r="P16" s="21"/>
      <c r="Q16" s="21"/>
      <c r="U16" s="19" t="str">
        <f t="shared" ref="U16:U23" si="3">IF(T16=1,REPT(""""&amp;A16&amp;".dwg""",O16),"")</f>
        <v/>
      </c>
      <c r="V16" s="29" t="str">
        <f>CONCATENATE(V14,U16)</f>
        <v/>
      </c>
    </row>
    <row r="17" spans="1:22" ht="23.15" customHeight="1">
      <c r="A17" s="31" t="str">
        <f>'SIMPL PLYWOOD'!D39</f>
        <v>SIMPL-2A</v>
      </c>
      <c r="B17" s="32" t="str">
        <f>IF('SIMPL PLYWOOD'!AE39=0,"",'SIMPL PLYWOOD'!AE39)</f>
        <v/>
      </c>
      <c r="C17" s="28" t="str">
        <f>IF('SIMPL PLYWOOD'!AF39=0,"",'SIMPL PLYWOOD'!AF39)</f>
        <v/>
      </c>
      <c r="D17" s="28" t="str">
        <f>IF('SIMPL PLYWOOD'!AG39=0,"",'SIMPL PLYWOOD'!AG39)</f>
        <v/>
      </c>
      <c r="E17" s="28" t="str">
        <f>IF('SIMPL PLYWOOD'!AH39=0,"",'SIMPL PLYWOOD'!AH39)</f>
        <v/>
      </c>
      <c r="F17" s="28" t="str">
        <f>IF('SIMPL PLYWOOD'!AI39=0,"",'SIMPL PLYWOOD'!AI39)</f>
        <v/>
      </c>
      <c r="G17" s="28" t="str">
        <f>IF('SIMPL PLYWOOD'!AJ39=0,"",'SIMPL PLYWOOD'!AJ39)</f>
        <v/>
      </c>
      <c r="H17" s="28" t="str">
        <f>IF('SIMPL PLYWOOD'!AK39=0,"",'SIMPL PLYWOOD'!AK39)</f>
        <v/>
      </c>
      <c r="I17" s="28" t="str">
        <f>IF('SIMPL PLYWOOD'!AL39=0,"",'SIMPL PLYWOOD'!AL39)</f>
        <v/>
      </c>
      <c r="J17" s="28" t="str">
        <f>IF('SIMPL PLYWOOD'!AM39=0,"",'SIMPL PLYWOOD'!AM39)</f>
        <v/>
      </c>
      <c r="K17" s="28" t="str">
        <f>IF('SIMPL PLYWOOD'!AN39=0,"",'SIMPL PLYWOOD'!AN39)</f>
        <v/>
      </c>
      <c r="L17" s="28" t="str">
        <f>IF('SIMPL PLYWOOD'!AO39=0,"",'SIMPL PLYWOOD'!AO39)</f>
        <v/>
      </c>
      <c r="M17" s="28" t="str">
        <f>IF('SIMPL PLYWOOD'!AP39=0,"",'SIMPL PLYWOOD'!AP39)</f>
        <v/>
      </c>
      <c r="N17" s="28" t="str">
        <f>IF('SIMPL PLYWOOD'!AQ39=0,"",'SIMPL PLYWOOD'!AQ39)</f>
        <v/>
      </c>
      <c r="O17" s="30">
        <f t="shared" ref="O17:O24" si="4">SUM(A17:N17)</f>
        <v>0</v>
      </c>
      <c r="P17" s="21">
        <f>O17*'SIMPL PLYWOOD'!X39</f>
        <v>0</v>
      </c>
      <c r="Q17" s="21">
        <f>O17*'SIMPL PLYWOOD'!T39</f>
        <v>0</v>
      </c>
      <c r="T17" s="19">
        <v>1</v>
      </c>
      <c r="U17" s="19" t="str">
        <f t="shared" si="3"/>
        <v/>
      </c>
      <c r="V17" s="29" t="str">
        <f t="shared" si="2"/>
        <v/>
      </c>
    </row>
    <row r="18" spans="1:22" ht="23.15" customHeight="1">
      <c r="A18" s="31" t="str">
        <f>'SIMPL PLYWOOD'!D40</f>
        <v>SIMPL-2B</v>
      </c>
      <c r="B18" s="32" t="str">
        <f>IF('SIMPL PLYWOOD'!AE40=0,"",'SIMPL PLYWOOD'!AE40)</f>
        <v/>
      </c>
      <c r="C18" s="28" t="str">
        <f>IF('SIMPL PLYWOOD'!AF40=0,"",'SIMPL PLYWOOD'!AF40)</f>
        <v/>
      </c>
      <c r="D18" s="28" t="str">
        <f>IF('SIMPL PLYWOOD'!AG40=0,"",'SIMPL PLYWOOD'!AG40)</f>
        <v/>
      </c>
      <c r="E18" s="28" t="str">
        <f>IF('SIMPL PLYWOOD'!AH40=0,"",'SIMPL PLYWOOD'!AH40)</f>
        <v/>
      </c>
      <c r="F18" s="28" t="str">
        <f>IF('SIMPL PLYWOOD'!AI40=0,"",'SIMPL PLYWOOD'!AI40)</f>
        <v/>
      </c>
      <c r="G18" s="28" t="str">
        <f>IF('SIMPL PLYWOOD'!AJ40=0,"",'SIMPL PLYWOOD'!AJ40)</f>
        <v/>
      </c>
      <c r="H18" s="28" t="str">
        <f>IF('SIMPL PLYWOOD'!AK40=0,"",'SIMPL PLYWOOD'!AK40)</f>
        <v/>
      </c>
      <c r="I18" s="28" t="str">
        <f>IF('SIMPL PLYWOOD'!AL40=0,"",'SIMPL PLYWOOD'!AL40)</f>
        <v/>
      </c>
      <c r="J18" s="28" t="str">
        <f>IF('SIMPL PLYWOOD'!AM40=0,"",'SIMPL PLYWOOD'!AM40)</f>
        <v/>
      </c>
      <c r="K18" s="28" t="str">
        <f>IF('SIMPL PLYWOOD'!AN40=0,"",'SIMPL PLYWOOD'!AN40)</f>
        <v/>
      </c>
      <c r="L18" s="28" t="str">
        <f>IF('SIMPL PLYWOOD'!AO40=0,"",'SIMPL PLYWOOD'!AO40)</f>
        <v/>
      </c>
      <c r="M18" s="28" t="str">
        <f>IF('SIMPL PLYWOOD'!AP40=0,"",'SIMPL PLYWOOD'!AP40)</f>
        <v/>
      </c>
      <c r="N18" s="28" t="str">
        <f>IF('SIMPL PLYWOOD'!AQ40=0,"",'SIMPL PLYWOOD'!AQ40)</f>
        <v/>
      </c>
      <c r="O18" s="30">
        <f t="shared" si="4"/>
        <v>0</v>
      </c>
      <c r="P18" s="21">
        <f>O18*'SIMPL PLYWOOD'!X40</f>
        <v>0</v>
      </c>
      <c r="Q18" s="21">
        <f>O18*'SIMPL PLYWOOD'!T40</f>
        <v>0</v>
      </c>
      <c r="T18" s="19">
        <v>1</v>
      </c>
      <c r="U18" s="19" t="str">
        <f t="shared" si="3"/>
        <v/>
      </c>
      <c r="V18" s="29" t="str">
        <f t="shared" si="2"/>
        <v/>
      </c>
    </row>
    <row r="19" spans="1:22" ht="23.15" customHeight="1">
      <c r="A19" s="31" t="str">
        <f>'SIMPL PLYWOOD'!D41</f>
        <v>SIMPL-2C</v>
      </c>
      <c r="B19" s="32" t="str">
        <f>IF('SIMPL PLYWOOD'!AE41=0,"",'SIMPL PLYWOOD'!AE41)</f>
        <v/>
      </c>
      <c r="C19" s="28" t="str">
        <f>IF('SIMPL PLYWOOD'!AF41=0,"",'SIMPL PLYWOOD'!AF41)</f>
        <v/>
      </c>
      <c r="D19" s="28" t="str">
        <f>IF('SIMPL PLYWOOD'!AG41=0,"",'SIMPL PLYWOOD'!AG41)</f>
        <v/>
      </c>
      <c r="E19" s="28" t="str">
        <f>IF('SIMPL PLYWOOD'!AH41=0,"",'SIMPL PLYWOOD'!AH41)</f>
        <v/>
      </c>
      <c r="F19" s="28" t="str">
        <f>IF('SIMPL PLYWOOD'!AI41=0,"",'SIMPL PLYWOOD'!AI41)</f>
        <v/>
      </c>
      <c r="G19" s="28" t="str">
        <f>IF('SIMPL PLYWOOD'!AJ41=0,"",'SIMPL PLYWOOD'!AJ41)</f>
        <v/>
      </c>
      <c r="H19" s="28" t="str">
        <f>IF('SIMPL PLYWOOD'!AK41=0,"",'SIMPL PLYWOOD'!AK41)</f>
        <v/>
      </c>
      <c r="I19" s="28" t="str">
        <f>IF('SIMPL PLYWOOD'!AL41=0,"",'SIMPL PLYWOOD'!AL41)</f>
        <v/>
      </c>
      <c r="J19" s="28" t="str">
        <f>IF('SIMPL PLYWOOD'!AM41=0,"",'SIMPL PLYWOOD'!AM41)</f>
        <v/>
      </c>
      <c r="K19" s="28" t="str">
        <f>IF('SIMPL PLYWOOD'!AN41=0,"",'SIMPL PLYWOOD'!AN41)</f>
        <v/>
      </c>
      <c r="L19" s="28" t="str">
        <f>IF('SIMPL PLYWOOD'!AO41=0,"",'SIMPL PLYWOOD'!AO41)</f>
        <v/>
      </c>
      <c r="M19" s="28" t="str">
        <f>IF('SIMPL PLYWOOD'!AP41=0,"",'SIMPL PLYWOOD'!AP41)</f>
        <v/>
      </c>
      <c r="N19" s="28" t="str">
        <f>IF('SIMPL PLYWOOD'!AQ41=0,"",'SIMPL PLYWOOD'!AQ41)</f>
        <v/>
      </c>
      <c r="O19" s="30">
        <f t="shared" si="4"/>
        <v>0</v>
      </c>
      <c r="P19" s="21">
        <f>O19*'SIMPL PLYWOOD'!X41</f>
        <v>0</v>
      </c>
      <c r="Q19" s="21">
        <f>O19*'SIMPL PLYWOOD'!T41</f>
        <v>0</v>
      </c>
      <c r="T19" s="19">
        <v>1</v>
      </c>
      <c r="U19" s="19" t="str">
        <f t="shared" si="3"/>
        <v/>
      </c>
      <c r="V19" s="29" t="str">
        <f t="shared" si="2"/>
        <v/>
      </c>
    </row>
    <row r="20" spans="1:22" ht="23.15" customHeight="1">
      <c r="A20" s="31" t="str">
        <f>'SIMPL PLYWOOD'!D42</f>
        <v>SIMPL-2D</v>
      </c>
      <c r="B20" s="32" t="str">
        <f>IF('SIMPL PLYWOOD'!AE42=0,"",'SIMPL PLYWOOD'!AE42)</f>
        <v/>
      </c>
      <c r="C20" s="28" t="str">
        <f>IF('SIMPL PLYWOOD'!AF42=0,"",'SIMPL PLYWOOD'!AF42)</f>
        <v/>
      </c>
      <c r="D20" s="28" t="str">
        <f>IF('SIMPL PLYWOOD'!AG42=0,"",'SIMPL PLYWOOD'!AG42)</f>
        <v/>
      </c>
      <c r="E20" s="28" t="str">
        <f>IF('SIMPL PLYWOOD'!AH42=0,"",'SIMPL PLYWOOD'!AH42)</f>
        <v/>
      </c>
      <c r="F20" s="28" t="str">
        <f>IF('SIMPL PLYWOOD'!AI42=0,"",'SIMPL PLYWOOD'!AI42)</f>
        <v/>
      </c>
      <c r="G20" s="28" t="str">
        <f>IF('SIMPL PLYWOOD'!AJ42=0,"",'SIMPL PLYWOOD'!AJ42)</f>
        <v/>
      </c>
      <c r="H20" s="28" t="str">
        <f>IF('SIMPL PLYWOOD'!AK42=0,"",'SIMPL PLYWOOD'!AK42)</f>
        <v/>
      </c>
      <c r="I20" s="28" t="str">
        <f>IF('SIMPL PLYWOOD'!AL42=0,"",'SIMPL PLYWOOD'!AL42)</f>
        <v/>
      </c>
      <c r="J20" s="28" t="str">
        <f>IF('SIMPL PLYWOOD'!AM42=0,"",'SIMPL PLYWOOD'!AM42)</f>
        <v/>
      </c>
      <c r="K20" s="28" t="str">
        <f>IF('SIMPL PLYWOOD'!AN42=0,"",'SIMPL PLYWOOD'!AN42)</f>
        <v/>
      </c>
      <c r="L20" s="28" t="str">
        <f>IF('SIMPL PLYWOOD'!AO42=0,"",'SIMPL PLYWOOD'!AO42)</f>
        <v/>
      </c>
      <c r="M20" s="28" t="str">
        <f>IF('SIMPL PLYWOOD'!AP42=0,"",'SIMPL PLYWOOD'!AP42)</f>
        <v/>
      </c>
      <c r="N20" s="28" t="str">
        <f>IF('SIMPL PLYWOOD'!AQ42=0,"",'SIMPL PLYWOOD'!AQ42)</f>
        <v/>
      </c>
      <c r="O20" s="30">
        <f t="shared" si="4"/>
        <v>0</v>
      </c>
      <c r="P20" s="21">
        <f>O20*'SIMPL PLYWOOD'!X42</f>
        <v>0</v>
      </c>
      <c r="Q20" s="21">
        <f>O20*'SIMPL PLYWOOD'!T42</f>
        <v>0</v>
      </c>
      <c r="T20" s="19">
        <v>1</v>
      </c>
      <c r="U20" s="19" t="str">
        <f t="shared" si="3"/>
        <v/>
      </c>
      <c r="V20" s="29" t="str">
        <f t="shared" si="2"/>
        <v/>
      </c>
    </row>
    <row r="21" spans="1:22" ht="23.15" customHeight="1">
      <c r="A21" s="31" t="str">
        <f>'SIMPL PLYWOOD'!D43</f>
        <v>SIMPL-2E</v>
      </c>
      <c r="B21" s="32" t="str">
        <f>IF('SIMPL PLYWOOD'!AE43=0,"",'SIMPL PLYWOOD'!AE43)</f>
        <v/>
      </c>
      <c r="C21" s="28" t="str">
        <f>IF('SIMPL PLYWOOD'!AF43=0,"",'SIMPL PLYWOOD'!AF43)</f>
        <v/>
      </c>
      <c r="D21" s="28" t="str">
        <f>IF('SIMPL PLYWOOD'!AG43=0,"",'SIMPL PLYWOOD'!AG43)</f>
        <v/>
      </c>
      <c r="E21" s="28" t="str">
        <f>IF('SIMPL PLYWOOD'!AH43=0,"",'SIMPL PLYWOOD'!AH43)</f>
        <v/>
      </c>
      <c r="F21" s="28" t="str">
        <f>IF('SIMPL PLYWOOD'!AI43=0,"",'SIMPL PLYWOOD'!AI43)</f>
        <v/>
      </c>
      <c r="G21" s="28" t="str">
        <f>IF('SIMPL PLYWOOD'!AJ43=0,"",'SIMPL PLYWOOD'!AJ43)</f>
        <v/>
      </c>
      <c r="H21" s="28" t="str">
        <f>IF('SIMPL PLYWOOD'!AK43=0,"",'SIMPL PLYWOOD'!AK43)</f>
        <v/>
      </c>
      <c r="I21" s="28" t="str">
        <f>IF('SIMPL PLYWOOD'!AL43=0,"",'SIMPL PLYWOOD'!AL43)</f>
        <v/>
      </c>
      <c r="J21" s="28" t="str">
        <f>IF('SIMPL PLYWOOD'!AM43=0,"",'SIMPL PLYWOOD'!AM43)</f>
        <v/>
      </c>
      <c r="K21" s="28" t="str">
        <f>IF('SIMPL PLYWOOD'!AN43=0,"",'SIMPL PLYWOOD'!AN43)</f>
        <v/>
      </c>
      <c r="L21" s="28" t="str">
        <f>IF('SIMPL PLYWOOD'!AO43=0,"",'SIMPL PLYWOOD'!AO43)</f>
        <v/>
      </c>
      <c r="M21" s="28" t="str">
        <f>IF('SIMPL PLYWOOD'!AP43=0,"",'SIMPL PLYWOOD'!AP43)</f>
        <v/>
      </c>
      <c r="N21" s="28" t="str">
        <f>IF('SIMPL PLYWOOD'!AQ43=0,"",'SIMPL PLYWOOD'!AQ43)</f>
        <v/>
      </c>
      <c r="O21" s="30">
        <f t="shared" si="4"/>
        <v>0</v>
      </c>
      <c r="P21" s="21">
        <f>O21*'SIMPL PLYWOOD'!X43</f>
        <v>0</v>
      </c>
      <c r="Q21" s="21">
        <f>O21*'SIMPL PLYWOOD'!T43</f>
        <v>0</v>
      </c>
      <c r="T21" s="19">
        <v>1</v>
      </c>
      <c r="U21" s="19" t="str">
        <f t="shared" si="3"/>
        <v/>
      </c>
      <c r="V21" s="29" t="str">
        <f t="shared" si="2"/>
        <v/>
      </c>
    </row>
    <row r="22" spans="1:22" ht="23.15" customHeight="1">
      <c r="A22" s="31" t="str">
        <f>'SIMPL PLYWOOD'!D44</f>
        <v>SIMPL-2F</v>
      </c>
      <c r="B22" s="32" t="str">
        <f>IF('SIMPL PLYWOOD'!AE44=0,"",'SIMPL PLYWOOD'!AE44)</f>
        <v/>
      </c>
      <c r="C22" s="28" t="str">
        <f>IF('SIMPL PLYWOOD'!AF44=0,"",'SIMPL PLYWOOD'!AF44)</f>
        <v/>
      </c>
      <c r="D22" s="28" t="str">
        <f>IF('SIMPL PLYWOOD'!AG44=0,"",'SIMPL PLYWOOD'!AG44)</f>
        <v/>
      </c>
      <c r="E22" s="28" t="str">
        <f>IF('SIMPL PLYWOOD'!AH44=0,"",'SIMPL PLYWOOD'!AH44)</f>
        <v/>
      </c>
      <c r="F22" s="28" t="str">
        <f>IF('SIMPL PLYWOOD'!AI44=0,"",'SIMPL PLYWOOD'!AI44)</f>
        <v/>
      </c>
      <c r="G22" s="28" t="str">
        <f>IF('SIMPL PLYWOOD'!AJ44=0,"",'SIMPL PLYWOOD'!AJ44)</f>
        <v/>
      </c>
      <c r="H22" s="28" t="str">
        <f>IF('SIMPL PLYWOOD'!AK44=0,"",'SIMPL PLYWOOD'!AK44)</f>
        <v/>
      </c>
      <c r="I22" s="28" t="str">
        <f>IF('SIMPL PLYWOOD'!AL44=0,"",'SIMPL PLYWOOD'!AL44)</f>
        <v/>
      </c>
      <c r="J22" s="28" t="str">
        <f>IF('SIMPL PLYWOOD'!AM44=0,"",'SIMPL PLYWOOD'!AM44)</f>
        <v/>
      </c>
      <c r="K22" s="28" t="str">
        <f>IF('SIMPL PLYWOOD'!AN44=0,"",'SIMPL PLYWOOD'!AN44)</f>
        <v/>
      </c>
      <c r="L22" s="28" t="str">
        <f>IF('SIMPL PLYWOOD'!AO44=0,"",'SIMPL PLYWOOD'!AO44)</f>
        <v/>
      </c>
      <c r="M22" s="28" t="str">
        <f>IF('SIMPL PLYWOOD'!AP44=0,"",'SIMPL PLYWOOD'!AP44)</f>
        <v/>
      </c>
      <c r="N22" s="28" t="str">
        <f>IF('SIMPL PLYWOOD'!AQ44=0,"",'SIMPL PLYWOOD'!AQ44)</f>
        <v/>
      </c>
      <c r="O22" s="30">
        <f t="shared" si="4"/>
        <v>0</v>
      </c>
      <c r="P22" s="21">
        <f>O22*'SIMPL PLYWOOD'!X44</f>
        <v>0</v>
      </c>
      <c r="Q22" s="21">
        <f>O22*'SIMPL PLYWOOD'!T44</f>
        <v>0</v>
      </c>
      <c r="T22" s="19">
        <v>1</v>
      </c>
      <c r="U22" s="19" t="str">
        <f t="shared" si="3"/>
        <v/>
      </c>
      <c r="V22" s="29" t="str">
        <f t="shared" si="2"/>
        <v/>
      </c>
    </row>
    <row r="23" spans="1:22" ht="23.15" customHeight="1">
      <c r="A23" s="31" t="str">
        <f>'SIMPL PLYWOOD'!D45</f>
        <v>SIMPL-2G</v>
      </c>
      <c r="B23" s="32" t="str">
        <f>IF('SIMPL PLYWOOD'!AE45=0,"",'SIMPL PLYWOOD'!AE45)</f>
        <v/>
      </c>
      <c r="C23" s="28" t="str">
        <f>IF('SIMPL PLYWOOD'!AF45=0,"",'SIMPL PLYWOOD'!AF45)</f>
        <v/>
      </c>
      <c r="D23" s="28" t="str">
        <f>IF('SIMPL PLYWOOD'!AG45=0,"",'SIMPL PLYWOOD'!AG45)</f>
        <v/>
      </c>
      <c r="E23" s="28" t="str">
        <f>IF('SIMPL PLYWOOD'!AH45=0,"",'SIMPL PLYWOOD'!AH45)</f>
        <v/>
      </c>
      <c r="F23" s="28" t="str">
        <f>IF('SIMPL PLYWOOD'!AI45=0,"",'SIMPL PLYWOOD'!AI45)</f>
        <v/>
      </c>
      <c r="G23" s="28" t="str">
        <f>IF('SIMPL PLYWOOD'!AJ45=0,"",'SIMPL PLYWOOD'!AJ45)</f>
        <v/>
      </c>
      <c r="H23" s="28" t="str">
        <f>IF('SIMPL PLYWOOD'!AK45=0,"",'SIMPL PLYWOOD'!AK45)</f>
        <v/>
      </c>
      <c r="I23" s="28" t="str">
        <f>IF('SIMPL PLYWOOD'!AL45=0,"",'SIMPL PLYWOOD'!AL45)</f>
        <v/>
      </c>
      <c r="J23" s="28" t="str">
        <f>IF('SIMPL PLYWOOD'!AM45=0,"",'SIMPL PLYWOOD'!AM45)</f>
        <v/>
      </c>
      <c r="K23" s="28" t="str">
        <f>IF('SIMPL PLYWOOD'!AN45=0,"",'SIMPL PLYWOOD'!AN45)</f>
        <v/>
      </c>
      <c r="L23" s="28" t="str">
        <f>IF('SIMPL PLYWOOD'!AO45=0,"",'SIMPL PLYWOOD'!AO45)</f>
        <v/>
      </c>
      <c r="M23" s="28" t="str">
        <f>IF('SIMPL PLYWOOD'!AP45=0,"",'SIMPL PLYWOOD'!AP45)</f>
        <v/>
      </c>
      <c r="N23" s="28" t="str">
        <f>IF('SIMPL PLYWOOD'!AQ45=0,"",'SIMPL PLYWOOD'!AQ45)</f>
        <v/>
      </c>
      <c r="O23" s="30">
        <f t="shared" si="4"/>
        <v>0</v>
      </c>
      <c r="P23" s="21">
        <f>O23*'SIMPL PLYWOOD'!X45</f>
        <v>0</v>
      </c>
      <c r="Q23" s="21">
        <f>O23*'SIMPL PLYWOOD'!T45</f>
        <v>0</v>
      </c>
      <c r="T23" s="19">
        <v>1</v>
      </c>
      <c r="U23" s="19" t="str">
        <f t="shared" si="3"/>
        <v/>
      </c>
      <c r="V23" s="29" t="str">
        <f t="shared" si="2"/>
        <v/>
      </c>
    </row>
    <row r="24" spans="1:22" ht="23.15" customHeight="1">
      <c r="A24" s="31" t="str">
        <f>'SIMPL PLYWOOD'!D46</f>
        <v>SIMPL-2H</v>
      </c>
      <c r="B24" s="32" t="str">
        <f>IF('SIMPL PLYWOOD'!AE46=0,"",'SIMPL PLYWOOD'!AE46)</f>
        <v/>
      </c>
      <c r="C24" s="28" t="str">
        <f>IF('SIMPL PLYWOOD'!AF46=0,"",'SIMPL PLYWOOD'!AF46)</f>
        <v/>
      </c>
      <c r="D24" s="28" t="str">
        <f>IF('SIMPL PLYWOOD'!AG46=0,"",'SIMPL PLYWOOD'!AG46)</f>
        <v/>
      </c>
      <c r="E24" s="28" t="str">
        <f>IF('SIMPL PLYWOOD'!AH46=0,"",'SIMPL PLYWOOD'!AH46)</f>
        <v/>
      </c>
      <c r="F24" s="28" t="str">
        <f>IF('SIMPL PLYWOOD'!AI46=0,"",'SIMPL PLYWOOD'!AI46)</f>
        <v/>
      </c>
      <c r="G24" s="28" t="str">
        <f>IF('SIMPL PLYWOOD'!AJ46=0,"",'SIMPL PLYWOOD'!AJ46)</f>
        <v/>
      </c>
      <c r="H24" s="28" t="str">
        <f>IF('SIMPL PLYWOOD'!AK46=0,"",'SIMPL PLYWOOD'!AK46)</f>
        <v/>
      </c>
      <c r="I24" s="28" t="str">
        <f>IF('SIMPL PLYWOOD'!AL46=0,"",'SIMPL PLYWOOD'!AL46)</f>
        <v/>
      </c>
      <c r="J24" s="28" t="str">
        <f>IF('SIMPL PLYWOOD'!AM46=0,"",'SIMPL PLYWOOD'!AM46)</f>
        <v/>
      </c>
      <c r="K24" s="28" t="str">
        <f>IF('SIMPL PLYWOOD'!AN46=0,"",'SIMPL PLYWOOD'!AN46)</f>
        <v/>
      </c>
      <c r="L24" s="28" t="str">
        <f>IF('SIMPL PLYWOOD'!AO46=0,"",'SIMPL PLYWOOD'!AO46)</f>
        <v/>
      </c>
      <c r="M24" s="28" t="str">
        <f>IF('SIMPL PLYWOOD'!AP46=0,"",'SIMPL PLYWOOD'!AP46)</f>
        <v/>
      </c>
      <c r="N24" s="28" t="str">
        <f>IF('SIMPL PLYWOOD'!AQ46=0,"",'SIMPL PLYWOOD'!AQ46)</f>
        <v/>
      </c>
      <c r="O24" s="30">
        <f t="shared" si="4"/>
        <v>0</v>
      </c>
      <c r="P24" s="21">
        <f>O24*'SIMPL PLYWOOD'!X46</f>
        <v>0</v>
      </c>
      <c r="Q24" s="21">
        <f>O24*'SIMPL PLYWOOD'!T46</f>
        <v>0</v>
      </c>
    </row>
    <row r="25" spans="1:22" ht="23.15" customHeight="1">
      <c r="A25" s="31"/>
      <c r="B25" s="32" t="str">
        <f>IF('SIMPL PLYWOOD'!AE47=0,"",'SIMPL PLYWOOD'!AE47)</f>
        <v/>
      </c>
      <c r="C25" s="28" t="str">
        <f>IF('SIMPL PLYWOOD'!AF47=0,"",'SIMPL PLYWOOD'!AF47)</f>
        <v/>
      </c>
      <c r="D25" s="28" t="str">
        <f>IF('SIMPL PLYWOOD'!AG47=0,"",'SIMPL PLYWOOD'!AG47)</f>
        <v/>
      </c>
      <c r="E25" s="28" t="str">
        <f>IF('SIMPL PLYWOOD'!AH47=0,"",'SIMPL PLYWOOD'!AH47)</f>
        <v/>
      </c>
      <c r="F25" s="28" t="str">
        <f>IF('SIMPL PLYWOOD'!AI47=0,"",'SIMPL PLYWOOD'!AI47)</f>
        <v/>
      </c>
      <c r="G25" s="28" t="str">
        <f>IF('SIMPL PLYWOOD'!AJ47=0,"",'SIMPL PLYWOOD'!AJ47)</f>
        <v/>
      </c>
      <c r="H25" s="28" t="str">
        <f>IF('SIMPL PLYWOOD'!AK47=0,"",'SIMPL PLYWOOD'!AK47)</f>
        <v/>
      </c>
      <c r="I25" s="28" t="str">
        <f>IF('SIMPL PLYWOOD'!AL47=0,"",'SIMPL PLYWOOD'!AL47)</f>
        <v/>
      </c>
      <c r="J25" s="28" t="str">
        <f>IF('SIMPL PLYWOOD'!AM47=0,"",'SIMPL PLYWOOD'!AM47)</f>
        <v/>
      </c>
      <c r="K25" s="28" t="str">
        <f>IF('SIMPL PLYWOOD'!AN47=0,"",'SIMPL PLYWOOD'!AN47)</f>
        <v/>
      </c>
      <c r="L25" s="28" t="str">
        <f>IF('SIMPL PLYWOOD'!AO47=0,"",'SIMPL PLYWOOD'!AO47)</f>
        <v/>
      </c>
      <c r="M25" s="28" t="str">
        <f>IF('SIMPL PLYWOOD'!AP47=0,"",'SIMPL PLYWOOD'!AP47)</f>
        <v/>
      </c>
      <c r="N25" s="28" t="str">
        <f>IF('SIMPL PLYWOOD'!AQ47=0,"",'SIMPL PLYWOOD'!AQ47)</f>
        <v/>
      </c>
      <c r="O25" s="30"/>
      <c r="P25" s="21"/>
      <c r="Q25" s="21"/>
      <c r="U25" s="19" t="str">
        <f t="shared" ref="U25:U41" si="5">IF(T25=1,REPT(""""&amp;A25&amp;".dwg""",O25),"")</f>
        <v/>
      </c>
      <c r="V25" s="29" t="str">
        <f>CONCATENATE(V23,U25)</f>
        <v/>
      </c>
    </row>
    <row r="26" spans="1:22" ht="23.15" customHeight="1">
      <c r="A26" s="31" t="str">
        <f>'SIMPL PLYWOOD'!D48</f>
        <v>SIMPL-3A</v>
      </c>
      <c r="B26" s="32" t="str">
        <f>IF('SIMPL PLYWOOD'!AE48=0,"",'SIMPL PLYWOOD'!AE48)</f>
        <v/>
      </c>
      <c r="C26" s="28" t="str">
        <f>IF('SIMPL PLYWOOD'!AF48=0,"",'SIMPL PLYWOOD'!AF48)</f>
        <v/>
      </c>
      <c r="D26" s="28" t="str">
        <f>IF('SIMPL PLYWOOD'!AG48=0,"",'SIMPL PLYWOOD'!AG48)</f>
        <v/>
      </c>
      <c r="E26" s="28" t="str">
        <f>IF('SIMPL PLYWOOD'!AH48=0,"",'SIMPL PLYWOOD'!AH48)</f>
        <v/>
      </c>
      <c r="F26" s="28" t="str">
        <f>IF('SIMPL PLYWOOD'!AI48=0,"",'SIMPL PLYWOOD'!AI48)</f>
        <v/>
      </c>
      <c r="G26" s="28" t="str">
        <f>IF('SIMPL PLYWOOD'!AJ48=0,"",'SIMPL PLYWOOD'!AJ48)</f>
        <v/>
      </c>
      <c r="H26" s="28" t="str">
        <f>IF('SIMPL PLYWOOD'!AK48=0,"",'SIMPL PLYWOOD'!AK48)</f>
        <v/>
      </c>
      <c r="I26" s="28" t="str">
        <f>IF('SIMPL PLYWOOD'!AL48=0,"",'SIMPL PLYWOOD'!AL48)</f>
        <v/>
      </c>
      <c r="J26" s="28" t="str">
        <f>IF('SIMPL PLYWOOD'!AM48=0,"",'SIMPL PLYWOOD'!AM48)</f>
        <v/>
      </c>
      <c r="K26" s="28" t="str">
        <f>IF('SIMPL PLYWOOD'!AN48=0,"",'SIMPL PLYWOOD'!AN48)</f>
        <v/>
      </c>
      <c r="L26" s="28" t="str">
        <f>IF('SIMPL PLYWOOD'!AO48=0,"",'SIMPL PLYWOOD'!AO48)</f>
        <v/>
      </c>
      <c r="M26" s="28" t="str">
        <f>IF('SIMPL PLYWOOD'!AP48=0,"",'SIMPL PLYWOOD'!AP48)</f>
        <v/>
      </c>
      <c r="N26" s="28" t="str">
        <f>IF('SIMPL PLYWOOD'!AQ48=0,"",'SIMPL PLYWOOD'!AQ48)</f>
        <v/>
      </c>
      <c r="O26" s="30">
        <f t="shared" ref="O26:O42" si="6">SUM(A26:N26)</f>
        <v>0</v>
      </c>
      <c r="P26" s="21">
        <f>O26*'SIMPL PLYWOOD'!X48</f>
        <v>0</v>
      </c>
      <c r="Q26" s="21">
        <f>O26*'SIMPL PLYWOOD'!T48</f>
        <v>0</v>
      </c>
      <c r="T26" s="19">
        <v>1</v>
      </c>
      <c r="U26" s="19" t="str">
        <f t="shared" si="5"/>
        <v/>
      </c>
      <c r="V26" s="29" t="str">
        <f t="shared" si="2"/>
        <v/>
      </c>
    </row>
    <row r="27" spans="1:22" ht="23.15" customHeight="1">
      <c r="A27" s="31" t="str">
        <f>'SIMPL PLYWOOD'!D49</f>
        <v>SIMPL-3B</v>
      </c>
      <c r="B27" s="32" t="str">
        <f>IF('SIMPL PLYWOOD'!AE49=0,"",'SIMPL PLYWOOD'!AE49)</f>
        <v/>
      </c>
      <c r="C27" s="28" t="str">
        <f>IF('SIMPL PLYWOOD'!AF49=0,"",'SIMPL PLYWOOD'!AF49)</f>
        <v/>
      </c>
      <c r="D27" s="28" t="str">
        <f>IF('SIMPL PLYWOOD'!AG49=0,"",'SIMPL PLYWOOD'!AG49)</f>
        <v/>
      </c>
      <c r="E27" s="28" t="str">
        <f>IF('SIMPL PLYWOOD'!AH49=0,"",'SIMPL PLYWOOD'!AH49)</f>
        <v/>
      </c>
      <c r="F27" s="28" t="str">
        <f>IF('SIMPL PLYWOOD'!AI49=0,"",'SIMPL PLYWOOD'!AI49)</f>
        <v/>
      </c>
      <c r="G27" s="28" t="str">
        <f>IF('SIMPL PLYWOOD'!AJ49=0,"",'SIMPL PLYWOOD'!AJ49)</f>
        <v/>
      </c>
      <c r="H27" s="28" t="str">
        <f>IF('SIMPL PLYWOOD'!AK49=0,"",'SIMPL PLYWOOD'!AK49)</f>
        <v/>
      </c>
      <c r="I27" s="28" t="str">
        <f>IF('SIMPL PLYWOOD'!AL49=0,"",'SIMPL PLYWOOD'!AL49)</f>
        <v/>
      </c>
      <c r="J27" s="28" t="str">
        <f>IF('SIMPL PLYWOOD'!AM49=0,"",'SIMPL PLYWOOD'!AM49)</f>
        <v/>
      </c>
      <c r="K27" s="28" t="str">
        <f>IF('SIMPL PLYWOOD'!AN49=0,"",'SIMPL PLYWOOD'!AN49)</f>
        <v/>
      </c>
      <c r="L27" s="28" t="str">
        <f>IF('SIMPL PLYWOOD'!AO49=0,"",'SIMPL PLYWOOD'!AO49)</f>
        <v/>
      </c>
      <c r="M27" s="28" t="str">
        <f>IF('SIMPL PLYWOOD'!AP49=0,"",'SIMPL PLYWOOD'!AP49)</f>
        <v/>
      </c>
      <c r="N27" s="28" t="str">
        <f>IF('SIMPL PLYWOOD'!AQ49=0,"",'SIMPL PLYWOOD'!AQ49)</f>
        <v/>
      </c>
      <c r="O27" s="30">
        <f t="shared" si="6"/>
        <v>0</v>
      </c>
      <c r="P27" s="21">
        <f>O27*'SIMPL PLYWOOD'!X49</f>
        <v>0</v>
      </c>
      <c r="Q27" s="21">
        <f>O27*'SIMPL PLYWOOD'!T49</f>
        <v>0</v>
      </c>
      <c r="T27" s="19">
        <v>1</v>
      </c>
      <c r="U27" s="19" t="str">
        <f t="shared" si="5"/>
        <v/>
      </c>
      <c r="V27" s="29" t="str">
        <f t="shared" si="2"/>
        <v/>
      </c>
    </row>
    <row r="28" spans="1:22" ht="23.15" customHeight="1">
      <c r="A28" s="31" t="str">
        <f>'SIMPL PLYWOOD'!D50</f>
        <v>SIMPL-3C</v>
      </c>
      <c r="B28" s="32" t="str">
        <f>IF('SIMPL PLYWOOD'!AE50=0,"",'SIMPL PLYWOOD'!AE50)</f>
        <v/>
      </c>
      <c r="C28" s="28" t="str">
        <f>IF('SIMPL PLYWOOD'!AF50=0,"",'SIMPL PLYWOOD'!AF50)</f>
        <v/>
      </c>
      <c r="D28" s="28" t="str">
        <f>IF('SIMPL PLYWOOD'!AG50=0,"",'SIMPL PLYWOOD'!AG50)</f>
        <v/>
      </c>
      <c r="E28" s="28" t="str">
        <f>IF('SIMPL PLYWOOD'!AH50=0,"",'SIMPL PLYWOOD'!AH50)</f>
        <v/>
      </c>
      <c r="F28" s="28" t="str">
        <f>IF('SIMPL PLYWOOD'!AI50=0,"",'SIMPL PLYWOOD'!AI50)</f>
        <v/>
      </c>
      <c r="G28" s="28" t="str">
        <f>IF('SIMPL PLYWOOD'!AJ50=0,"",'SIMPL PLYWOOD'!AJ50)</f>
        <v/>
      </c>
      <c r="H28" s="28" t="str">
        <f>IF('SIMPL PLYWOOD'!AK50=0,"",'SIMPL PLYWOOD'!AK50)</f>
        <v/>
      </c>
      <c r="I28" s="28" t="str">
        <f>IF('SIMPL PLYWOOD'!AL50=0,"",'SIMPL PLYWOOD'!AL50)</f>
        <v/>
      </c>
      <c r="J28" s="28" t="str">
        <f>IF('SIMPL PLYWOOD'!AM50=0,"",'SIMPL PLYWOOD'!AM50)</f>
        <v/>
      </c>
      <c r="K28" s="28" t="str">
        <f>IF('SIMPL PLYWOOD'!AN50=0,"",'SIMPL PLYWOOD'!AN50)</f>
        <v/>
      </c>
      <c r="L28" s="28" t="str">
        <f>IF('SIMPL PLYWOOD'!AO50=0,"",'SIMPL PLYWOOD'!AO50)</f>
        <v/>
      </c>
      <c r="M28" s="28" t="str">
        <f>IF('SIMPL PLYWOOD'!AP50=0,"",'SIMPL PLYWOOD'!AP50)</f>
        <v/>
      </c>
      <c r="N28" s="28" t="str">
        <f>IF('SIMPL PLYWOOD'!AQ50=0,"",'SIMPL PLYWOOD'!AQ50)</f>
        <v/>
      </c>
      <c r="O28" s="30">
        <f t="shared" si="6"/>
        <v>0</v>
      </c>
      <c r="P28" s="21">
        <f>O28*'SIMPL PLYWOOD'!X50</f>
        <v>0</v>
      </c>
      <c r="Q28" s="21">
        <f>O28*'SIMPL PLYWOOD'!T50</f>
        <v>0</v>
      </c>
      <c r="T28" s="19">
        <v>1</v>
      </c>
      <c r="U28" s="19" t="str">
        <f t="shared" si="5"/>
        <v/>
      </c>
      <c r="V28" s="29" t="str">
        <f t="shared" si="2"/>
        <v/>
      </c>
    </row>
    <row r="29" spans="1:22" ht="23.15" customHeight="1">
      <c r="A29" s="31" t="str">
        <f>'SIMPL PLYWOOD'!D51</f>
        <v>SIMPL-3D</v>
      </c>
      <c r="B29" s="32" t="str">
        <f>IF('SIMPL PLYWOOD'!AE51=0,"",'SIMPL PLYWOOD'!AE51)</f>
        <v/>
      </c>
      <c r="C29" s="28" t="str">
        <f>IF('SIMPL PLYWOOD'!AF51=0,"",'SIMPL PLYWOOD'!AF51)</f>
        <v/>
      </c>
      <c r="D29" s="28" t="str">
        <f>IF('SIMPL PLYWOOD'!AG51=0,"",'SIMPL PLYWOOD'!AG51)</f>
        <v/>
      </c>
      <c r="E29" s="28" t="str">
        <f>IF('SIMPL PLYWOOD'!AH51=0,"",'SIMPL PLYWOOD'!AH51)</f>
        <v/>
      </c>
      <c r="F29" s="28" t="str">
        <f>IF('SIMPL PLYWOOD'!AI51=0,"",'SIMPL PLYWOOD'!AI51)</f>
        <v/>
      </c>
      <c r="G29" s="28" t="str">
        <f>IF('SIMPL PLYWOOD'!AJ51=0,"",'SIMPL PLYWOOD'!AJ51)</f>
        <v/>
      </c>
      <c r="H29" s="28" t="str">
        <f>IF('SIMPL PLYWOOD'!AK51=0,"",'SIMPL PLYWOOD'!AK51)</f>
        <v/>
      </c>
      <c r="I29" s="28" t="str">
        <f>IF('SIMPL PLYWOOD'!AL51=0,"",'SIMPL PLYWOOD'!AL51)</f>
        <v/>
      </c>
      <c r="J29" s="28" t="str">
        <f>IF('SIMPL PLYWOOD'!AM51=0,"",'SIMPL PLYWOOD'!AM51)</f>
        <v/>
      </c>
      <c r="K29" s="28" t="str">
        <f>IF('SIMPL PLYWOOD'!AN51=0,"",'SIMPL PLYWOOD'!AN51)</f>
        <v/>
      </c>
      <c r="L29" s="28" t="str">
        <f>IF('SIMPL PLYWOOD'!AO51=0,"",'SIMPL PLYWOOD'!AO51)</f>
        <v/>
      </c>
      <c r="M29" s="28" t="str">
        <f>IF('SIMPL PLYWOOD'!AP51=0,"",'SIMPL PLYWOOD'!AP51)</f>
        <v/>
      </c>
      <c r="N29" s="28" t="str">
        <f>IF('SIMPL PLYWOOD'!AQ51=0,"",'SIMPL PLYWOOD'!AQ51)</f>
        <v/>
      </c>
      <c r="O29" s="30">
        <f t="shared" si="6"/>
        <v>0</v>
      </c>
      <c r="P29" s="21">
        <f>O29*'SIMPL PLYWOOD'!X51</f>
        <v>0</v>
      </c>
      <c r="Q29" s="21">
        <f>O29*'SIMPL PLYWOOD'!T51</f>
        <v>0</v>
      </c>
      <c r="T29" s="19">
        <v>1</v>
      </c>
      <c r="U29" s="19" t="str">
        <f t="shared" si="5"/>
        <v/>
      </c>
      <c r="V29" s="29" t="str">
        <f t="shared" si="2"/>
        <v/>
      </c>
    </row>
    <row r="30" spans="1:22" ht="23.15" customHeight="1">
      <c r="A30" s="31" t="str">
        <f>'SIMPL PLYWOOD'!D52</f>
        <v>SIMPL-3E</v>
      </c>
      <c r="B30" s="32" t="str">
        <f>IF('SIMPL PLYWOOD'!AE52=0,"",'SIMPL PLYWOOD'!AE52)</f>
        <v/>
      </c>
      <c r="C30" s="28" t="str">
        <f>IF('SIMPL PLYWOOD'!AF52=0,"",'SIMPL PLYWOOD'!AF52)</f>
        <v/>
      </c>
      <c r="D30" s="28" t="str">
        <f>IF('SIMPL PLYWOOD'!AG52=0,"",'SIMPL PLYWOOD'!AG52)</f>
        <v/>
      </c>
      <c r="E30" s="28" t="str">
        <f>IF('SIMPL PLYWOOD'!AH52=0,"",'SIMPL PLYWOOD'!AH52)</f>
        <v/>
      </c>
      <c r="F30" s="28" t="str">
        <f>IF('SIMPL PLYWOOD'!AI52=0,"",'SIMPL PLYWOOD'!AI52)</f>
        <v/>
      </c>
      <c r="G30" s="28" t="str">
        <f>IF('SIMPL PLYWOOD'!AJ52=0,"",'SIMPL PLYWOOD'!AJ52)</f>
        <v/>
      </c>
      <c r="H30" s="28" t="str">
        <f>IF('SIMPL PLYWOOD'!AK52=0,"",'SIMPL PLYWOOD'!AK52)</f>
        <v/>
      </c>
      <c r="I30" s="28" t="str">
        <f>IF('SIMPL PLYWOOD'!AL52=0,"",'SIMPL PLYWOOD'!AL52)</f>
        <v/>
      </c>
      <c r="J30" s="28" t="str">
        <f>IF('SIMPL PLYWOOD'!AM52=0,"",'SIMPL PLYWOOD'!AM52)</f>
        <v/>
      </c>
      <c r="K30" s="28" t="str">
        <f>IF('SIMPL PLYWOOD'!AN52=0,"",'SIMPL PLYWOOD'!AN52)</f>
        <v/>
      </c>
      <c r="L30" s="28" t="str">
        <f>IF('SIMPL PLYWOOD'!AO52=0,"",'SIMPL PLYWOOD'!AO52)</f>
        <v/>
      </c>
      <c r="M30" s="28" t="str">
        <f>IF('SIMPL PLYWOOD'!AP52=0,"",'SIMPL PLYWOOD'!AP52)</f>
        <v/>
      </c>
      <c r="N30" s="28" t="str">
        <f>IF('SIMPL PLYWOOD'!AQ52=0,"",'SIMPL PLYWOOD'!AQ52)</f>
        <v/>
      </c>
      <c r="O30" s="30">
        <f t="shared" si="6"/>
        <v>0</v>
      </c>
      <c r="P30" s="21">
        <f>O30*'SIMPL PLYWOOD'!X52</f>
        <v>0</v>
      </c>
      <c r="Q30" s="21">
        <f>O30*'SIMPL PLYWOOD'!T52</f>
        <v>0</v>
      </c>
      <c r="T30" s="19">
        <v>1</v>
      </c>
      <c r="U30" s="19" t="str">
        <f t="shared" si="5"/>
        <v/>
      </c>
      <c r="V30" s="29" t="str">
        <f t="shared" si="2"/>
        <v/>
      </c>
    </row>
    <row r="31" spans="1:22" ht="23.15" customHeight="1">
      <c r="A31" s="31" t="str">
        <f>'SIMPL PLYWOOD'!D53</f>
        <v>SIMPL-3F</v>
      </c>
      <c r="B31" s="32" t="str">
        <f>IF('SIMPL PLYWOOD'!AE53=0,"",'SIMPL PLYWOOD'!AE53)</f>
        <v/>
      </c>
      <c r="C31" s="28" t="str">
        <f>IF('SIMPL PLYWOOD'!AF53=0,"",'SIMPL PLYWOOD'!AF53)</f>
        <v/>
      </c>
      <c r="D31" s="28" t="str">
        <f>IF('SIMPL PLYWOOD'!AG53=0,"",'SIMPL PLYWOOD'!AG53)</f>
        <v/>
      </c>
      <c r="E31" s="28" t="str">
        <f>IF('SIMPL PLYWOOD'!AH53=0,"",'SIMPL PLYWOOD'!AH53)</f>
        <v/>
      </c>
      <c r="F31" s="28" t="str">
        <f>IF('SIMPL PLYWOOD'!AI53=0,"",'SIMPL PLYWOOD'!AI53)</f>
        <v/>
      </c>
      <c r="G31" s="28" t="str">
        <f>IF('SIMPL PLYWOOD'!AJ53=0,"",'SIMPL PLYWOOD'!AJ53)</f>
        <v/>
      </c>
      <c r="H31" s="28" t="str">
        <f>IF('SIMPL PLYWOOD'!AK53=0,"",'SIMPL PLYWOOD'!AK53)</f>
        <v/>
      </c>
      <c r="I31" s="28" t="str">
        <f>IF('SIMPL PLYWOOD'!AL53=0,"",'SIMPL PLYWOOD'!AL53)</f>
        <v/>
      </c>
      <c r="J31" s="28" t="str">
        <f>IF('SIMPL PLYWOOD'!AM53=0,"",'SIMPL PLYWOOD'!AM53)</f>
        <v/>
      </c>
      <c r="K31" s="28" t="str">
        <f>IF('SIMPL PLYWOOD'!AN53=0,"",'SIMPL PLYWOOD'!AN53)</f>
        <v/>
      </c>
      <c r="L31" s="28" t="str">
        <f>IF('SIMPL PLYWOOD'!AO53=0,"",'SIMPL PLYWOOD'!AO53)</f>
        <v/>
      </c>
      <c r="M31" s="28" t="str">
        <f>IF('SIMPL PLYWOOD'!AP53=0,"",'SIMPL PLYWOOD'!AP53)</f>
        <v/>
      </c>
      <c r="N31" s="28" t="str">
        <f>IF('SIMPL PLYWOOD'!AQ53=0,"",'SIMPL PLYWOOD'!AQ53)</f>
        <v/>
      </c>
      <c r="O31" s="30">
        <f t="shared" si="6"/>
        <v>0</v>
      </c>
      <c r="P31" s="21">
        <f>O31*'SIMPL PLYWOOD'!X53</f>
        <v>0</v>
      </c>
      <c r="Q31" s="21">
        <f>O31*'SIMPL PLYWOOD'!T53</f>
        <v>0</v>
      </c>
      <c r="T31" s="19">
        <v>1</v>
      </c>
      <c r="U31" s="19" t="str">
        <f t="shared" si="5"/>
        <v/>
      </c>
      <c r="V31" s="29" t="str">
        <f t="shared" si="2"/>
        <v/>
      </c>
    </row>
    <row r="32" spans="1:22" ht="23.15" customHeight="1">
      <c r="A32" s="31" t="str">
        <f>'SIMPL PLYWOOD'!D54</f>
        <v>SIMPL-3G</v>
      </c>
      <c r="B32" s="32" t="str">
        <f>IF('SIMPL PLYWOOD'!AE54=0,"",'SIMPL PLYWOOD'!AE54)</f>
        <v/>
      </c>
      <c r="C32" s="28" t="str">
        <f>IF('SIMPL PLYWOOD'!AF54=0,"",'SIMPL PLYWOOD'!AF54)</f>
        <v/>
      </c>
      <c r="D32" s="28" t="str">
        <f>IF('SIMPL PLYWOOD'!AG54=0,"",'SIMPL PLYWOOD'!AG54)</f>
        <v/>
      </c>
      <c r="E32" s="28" t="str">
        <f>IF('SIMPL PLYWOOD'!AH54=0,"",'SIMPL PLYWOOD'!AH54)</f>
        <v/>
      </c>
      <c r="F32" s="28" t="str">
        <f>IF('SIMPL PLYWOOD'!AI54=0,"",'SIMPL PLYWOOD'!AI54)</f>
        <v/>
      </c>
      <c r="G32" s="28" t="str">
        <f>IF('SIMPL PLYWOOD'!AJ54=0,"",'SIMPL PLYWOOD'!AJ54)</f>
        <v/>
      </c>
      <c r="H32" s="28" t="str">
        <f>IF('SIMPL PLYWOOD'!AK54=0,"",'SIMPL PLYWOOD'!AK54)</f>
        <v/>
      </c>
      <c r="I32" s="28" t="str">
        <f>IF('SIMPL PLYWOOD'!AL54=0,"",'SIMPL PLYWOOD'!AL54)</f>
        <v/>
      </c>
      <c r="J32" s="28" t="str">
        <f>IF('SIMPL PLYWOOD'!AM54=0,"",'SIMPL PLYWOOD'!AM54)</f>
        <v/>
      </c>
      <c r="K32" s="28" t="str">
        <f>IF('SIMPL PLYWOOD'!AN54=0,"",'SIMPL PLYWOOD'!AN54)</f>
        <v/>
      </c>
      <c r="L32" s="28" t="str">
        <f>IF('SIMPL PLYWOOD'!AO54=0,"",'SIMPL PLYWOOD'!AO54)</f>
        <v/>
      </c>
      <c r="M32" s="28" t="str">
        <f>IF('SIMPL PLYWOOD'!AP54=0,"",'SIMPL PLYWOOD'!AP54)</f>
        <v/>
      </c>
      <c r="N32" s="28" t="str">
        <f>IF('SIMPL PLYWOOD'!AQ54=0,"",'SIMPL PLYWOOD'!AQ54)</f>
        <v/>
      </c>
      <c r="O32" s="30">
        <f t="shared" si="6"/>
        <v>0</v>
      </c>
      <c r="P32" s="21">
        <f>O32*'SIMPL PLYWOOD'!X54</f>
        <v>0</v>
      </c>
      <c r="Q32" s="21">
        <f>O32*'SIMPL PLYWOOD'!T54</f>
        <v>0</v>
      </c>
      <c r="T32" s="19">
        <v>1</v>
      </c>
      <c r="U32" s="19" t="str">
        <f t="shared" si="5"/>
        <v/>
      </c>
      <c r="V32" s="29" t="str">
        <f t="shared" si="2"/>
        <v/>
      </c>
    </row>
    <row r="33" spans="1:22" ht="23.15" customHeight="1">
      <c r="A33" s="31" t="str">
        <f>'SIMPL PLYWOOD'!D55</f>
        <v>SIMPL-3H</v>
      </c>
      <c r="B33" s="32" t="str">
        <f>IF('SIMPL PLYWOOD'!AE55=0,"",'SIMPL PLYWOOD'!AE55)</f>
        <v/>
      </c>
      <c r="C33" s="28" t="str">
        <f>IF('SIMPL PLYWOOD'!AF55=0,"",'SIMPL PLYWOOD'!AF55)</f>
        <v/>
      </c>
      <c r="D33" s="28" t="str">
        <f>IF('SIMPL PLYWOOD'!AG55=0,"",'SIMPL PLYWOOD'!AG55)</f>
        <v/>
      </c>
      <c r="E33" s="28" t="str">
        <f>IF('SIMPL PLYWOOD'!AH55=0,"",'SIMPL PLYWOOD'!AH55)</f>
        <v/>
      </c>
      <c r="F33" s="28" t="str">
        <f>IF('SIMPL PLYWOOD'!AI55=0,"",'SIMPL PLYWOOD'!AI55)</f>
        <v/>
      </c>
      <c r="G33" s="28" t="str">
        <f>IF('SIMPL PLYWOOD'!AJ55=0,"",'SIMPL PLYWOOD'!AJ55)</f>
        <v/>
      </c>
      <c r="H33" s="28" t="str">
        <f>IF('SIMPL PLYWOOD'!AK55=0,"",'SIMPL PLYWOOD'!AK55)</f>
        <v/>
      </c>
      <c r="I33" s="28" t="str">
        <f>IF('SIMPL PLYWOOD'!AL55=0,"",'SIMPL PLYWOOD'!AL55)</f>
        <v/>
      </c>
      <c r="J33" s="28" t="str">
        <f>IF('SIMPL PLYWOOD'!AM55=0,"",'SIMPL PLYWOOD'!AM55)</f>
        <v/>
      </c>
      <c r="K33" s="28" t="str">
        <f>IF('SIMPL PLYWOOD'!AN55=0,"",'SIMPL PLYWOOD'!AN55)</f>
        <v/>
      </c>
      <c r="L33" s="28" t="str">
        <f>IF('SIMPL PLYWOOD'!AO55=0,"",'SIMPL PLYWOOD'!AO55)</f>
        <v/>
      </c>
      <c r="M33" s="28" t="str">
        <f>IF('SIMPL PLYWOOD'!AP55=0,"",'SIMPL PLYWOOD'!AP55)</f>
        <v/>
      </c>
      <c r="N33" s="28" t="str">
        <f>IF('SIMPL PLYWOOD'!AQ55=0,"",'SIMPL PLYWOOD'!AQ55)</f>
        <v/>
      </c>
      <c r="O33" s="30">
        <f t="shared" si="6"/>
        <v>0</v>
      </c>
      <c r="P33" s="21">
        <f>O33*'SIMPL PLYWOOD'!X55</f>
        <v>0</v>
      </c>
      <c r="Q33" s="21">
        <f>O33*'SIMPL PLYWOOD'!T55</f>
        <v>0</v>
      </c>
      <c r="T33" s="19">
        <v>1</v>
      </c>
      <c r="U33" s="19" t="str">
        <f t="shared" si="5"/>
        <v/>
      </c>
      <c r="V33" s="29" t="str">
        <f t="shared" si="2"/>
        <v/>
      </c>
    </row>
    <row r="34" spans="1:22" ht="23.15" customHeight="1">
      <c r="A34" s="31" t="str">
        <f>'SIMPL PLYWOOD'!D56</f>
        <v>SIMPL-3I</v>
      </c>
      <c r="B34" s="32" t="str">
        <f>IF('SIMPL PLYWOOD'!AE56=0,"",'SIMPL PLYWOOD'!AE56)</f>
        <v/>
      </c>
      <c r="C34" s="28" t="str">
        <f>IF('SIMPL PLYWOOD'!AF56=0,"",'SIMPL PLYWOOD'!AF56)</f>
        <v/>
      </c>
      <c r="D34" s="28" t="str">
        <f>IF('SIMPL PLYWOOD'!AG56=0,"",'SIMPL PLYWOOD'!AG56)</f>
        <v/>
      </c>
      <c r="E34" s="28" t="str">
        <f>IF('SIMPL PLYWOOD'!AH56=0,"",'SIMPL PLYWOOD'!AH56)</f>
        <v/>
      </c>
      <c r="F34" s="28" t="str">
        <f>IF('SIMPL PLYWOOD'!AI56=0,"",'SIMPL PLYWOOD'!AI56)</f>
        <v/>
      </c>
      <c r="G34" s="28" t="str">
        <f>IF('SIMPL PLYWOOD'!AJ56=0,"",'SIMPL PLYWOOD'!AJ56)</f>
        <v/>
      </c>
      <c r="H34" s="28" t="str">
        <f>IF('SIMPL PLYWOOD'!AK56=0,"",'SIMPL PLYWOOD'!AK56)</f>
        <v/>
      </c>
      <c r="I34" s="28" t="str">
        <f>IF('SIMPL PLYWOOD'!AL56=0,"",'SIMPL PLYWOOD'!AL56)</f>
        <v/>
      </c>
      <c r="J34" s="28" t="str">
        <f>IF('SIMPL PLYWOOD'!AM56=0,"",'SIMPL PLYWOOD'!AM56)</f>
        <v/>
      </c>
      <c r="K34" s="28" t="str">
        <f>IF('SIMPL PLYWOOD'!AN56=0,"",'SIMPL PLYWOOD'!AN56)</f>
        <v/>
      </c>
      <c r="L34" s="28" t="str">
        <f>IF('SIMPL PLYWOOD'!AO56=0,"",'SIMPL PLYWOOD'!AO56)</f>
        <v/>
      </c>
      <c r="M34" s="28" t="str">
        <f>IF('SIMPL PLYWOOD'!AP56=0,"",'SIMPL PLYWOOD'!AP56)</f>
        <v/>
      </c>
      <c r="N34" s="28" t="str">
        <f>IF('SIMPL PLYWOOD'!AQ56=0,"",'SIMPL PLYWOOD'!AQ56)</f>
        <v/>
      </c>
      <c r="O34" s="30">
        <f t="shared" si="6"/>
        <v>0</v>
      </c>
      <c r="P34" s="21">
        <f>O34*'SIMPL PLYWOOD'!X56</f>
        <v>0</v>
      </c>
      <c r="Q34" s="21">
        <f>O34*'SIMPL PLYWOOD'!T56</f>
        <v>0</v>
      </c>
      <c r="T34" s="19">
        <v>1</v>
      </c>
      <c r="U34" s="19" t="str">
        <f t="shared" si="5"/>
        <v/>
      </c>
      <c r="V34" s="29" t="str">
        <f t="shared" si="2"/>
        <v/>
      </c>
    </row>
    <row r="35" spans="1:22" ht="23.15" customHeight="1">
      <c r="A35" s="31" t="str">
        <f>'SIMPL PLYWOOD'!D57</f>
        <v>SIMPL-3J</v>
      </c>
      <c r="B35" s="32" t="str">
        <f>IF('SIMPL PLYWOOD'!AE57=0,"",'SIMPL PLYWOOD'!AE57)</f>
        <v/>
      </c>
      <c r="C35" s="28" t="str">
        <f>IF('SIMPL PLYWOOD'!AF57=0,"",'SIMPL PLYWOOD'!AF57)</f>
        <v/>
      </c>
      <c r="D35" s="28" t="str">
        <f>IF('SIMPL PLYWOOD'!AG57=0,"",'SIMPL PLYWOOD'!AG57)</f>
        <v/>
      </c>
      <c r="E35" s="28" t="str">
        <f>IF('SIMPL PLYWOOD'!AH57=0,"",'SIMPL PLYWOOD'!AH57)</f>
        <v/>
      </c>
      <c r="F35" s="28" t="str">
        <f>IF('SIMPL PLYWOOD'!AI57=0,"",'SIMPL PLYWOOD'!AI57)</f>
        <v/>
      </c>
      <c r="G35" s="28" t="str">
        <f>IF('SIMPL PLYWOOD'!AJ57=0,"",'SIMPL PLYWOOD'!AJ57)</f>
        <v/>
      </c>
      <c r="H35" s="28" t="str">
        <f>IF('SIMPL PLYWOOD'!AK57=0,"",'SIMPL PLYWOOD'!AK57)</f>
        <v/>
      </c>
      <c r="I35" s="28" t="str">
        <f>IF('SIMPL PLYWOOD'!AL57=0,"",'SIMPL PLYWOOD'!AL57)</f>
        <v/>
      </c>
      <c r="J35" s="28" t="str">
        <f>IF('SIMPL PLYWOOD'!AM57=0,"",'SIMPL PLYWOOD'!AM57)</f>
        <v/>
      </c>
      <c r="K35" s="28" t="str">
        <f>IF('SIMPL PLYWOOD'!AN57=0,"",'SIMPL PLYWOOD'!AN57)</f>
        <v/>
      </c>
      <c r="L35" s="28" t="str">
        <f>IF('SIMPL PLYWOOD'!AO57=0,"",'SIMPL PLYWOOD'!AO57)</f>
        <v/>
      </c>
      <c r="M35" s="28" t="str">
        <f>IF('SIMPL PLYWOOD'!AP57=0,"",'SIMPL PLYWOOD'!AP57)</f>
        <v/>
      </c>
      <c r="N35" s="28" t="str">
        <f>IF('SIMPL PLYWOOD'!AQ57=0,"",'SIMPL PLYWOOD'!AQ57)</f>
        <v/>
      </c>
      <c r="O35" s="30">
        <f t="shared" si="6"/>
        <v>0</v>
      </c>
      <c r="P35" s="21">
        <f>O35*'SIMPL PLYWOOD'!X57</f>
        <v>0</v>
      </c>
      <c r="Q35" s="21">
        <f>O35*'SIMPL PLYWOOD'!T57</f>
        <v>0</v>
      </c>
      <c r="T35" s="19">
        <v>1</v>
      </c>
      <c r="U35" s="19" t="str">
        <f t="shared" si="5"/>
        <v/>
      </c>
      <c r="V35" s="29" t="str">
        <f t="shared" si="2"/>
        <v/>
      </c>
    </row>
    <row r="36" spans="1:22" ht="23.15" customHeight="1">
      <c r="A36" s="31" t="str">
        <f>'SIMPL PLYWOOD'!D58</f>
        <v>SIMPL-3K</v>
      </c>
      <c r="B36" s="32" t="str">
        <f>IF('SIMPL PLYWOOD'!AE58=0,"",'SIMPL PLYWOOD'!AE58)</f>
        <v/>
      </c>
      <c r="C36" s="28" t="str">
        <f>IF('SIMPL PLYWOOD'!AF58=0,"",'SIMPL PLYWOOD'!AF58)</f>
        <v/>
      </c>
      <c r="D36" s="28" t="str">
        <f>IF('SIMPL PLYWOOD'!AG58=0,"",'SIMPL PLYWOOD'!AG58)</f>
        <v/>
      </c>
      <c r="E36" s="28" t="str">
        <f>IF('SIMPL PLYWOOD'!AH58=0,"",'SIMPL PLYWOOD'!AH58)</f>
        <v/>
      </c>
      <c r="F36" s="28" t="str">
        <f>IF('SIMPL PLYWOOD'!AI58=0,"",'SIMPL PLYWOOD'!AI58)</f>
        <v/>
      </c>
      <c r="G36" s="28" t="str">
        <f>IF('SIMPL PLYWOOD'!AJ58=0,"",'SIMPL PLYWOOD'!AJ58)</f>
        <v/>
      </c>
      <c r="H36" s="28" t="str">
        <f>IF('SIMPL PLYWOOD'!AK58=0,"",'SIMPL PLYWOOD'!AK58)</f>
        <v/>
      </c>
      <c r="I36" s="28" t="str">
        <f>IF('SIMPL PLYWOOD'!AL58=0,"",'SIMPL PLYWOOD'!AL58)</f>
        <v/>
      </c>
      <c r="J36" s="28" t="str">
        <f>IF('SIMPL PLYWOOD'!AM58=0,"",'SIMPL PLYWOOD'!AM58)</f>
        <v/>
      </c>
      <c r="K36" s="28" t="str">
        <f>IF('SIMPL PLYWOOD'!AN58=0,"",'SIMPL PLYWOOD'!AN58)</f>
        <v/>
      </c>
      <c r="L36" s="28" t="str">
        <f>IF('SIMPL PLYWOOD'!AO58=0,"",'SIMPL PLYWOOD'!AO58)</f>
        <v/>
      </c>
      <c r="M36" s="28" t="str">
        <f>IF('SIMPL PLYWOOD'!AP58=0,"",'SIMPL PLYWOOD'!AP58)</f>
        <v/>
      </c>
      <c r="N36" s="28" t="str">
        <f>IF('SIMPL PLYWOOD'!AQ58=0,"",'SIMPL PLYWOOD'!AQ58)</f>
        <v/>
      </c>
      <c r="O36" s="30">
        <f t="shared" si="6"/>
        <v>0</v>
      </c>
      <c r="P36" s="21">
        <f>O36*'SIMPL PLYWOOD'!X58</f>
        <v>0</v>
      </c>
      <c r="Q36" s="21">
        <f>O36*'SIMPL PLYWOOD'!T58</f>
        <v>0</v>
      </c>
      <c r="T36" s="19">
        <v>1</v>
      </c>
      <c r="U36" s="19" t="str">
        <f t="shared" si="5"/>
        <v/>
      </c>
      <c r="V36" s="29" t="str">
        <f t="shared" si="2"/>
        <v/>
      </c>
    </row>
    <row r="37" spans="1:22" ht="23.15" customHeight="1">
      <c r="A37" s="31" t="str">
        <f>'SIMPL PLYWOOD'!D59</f>
        <v>SIMPL-3L</v>
      </c>
      <c r="B37" s="32" t="str">
        <f>IF('SIMPL PLYWOOD'!AE59=0,"",'SIMPL PLYWOOD'!AE59)</f>
        <v/>
      </c>
      <c r="C37" s="28" t="str">
        <f>IF('SIMPL PLYWOOD'!AF59=0,"",'SIMPL PLYWOOD'!AF59)</f>
        <v/>
      </c>
      <c r="D37" s="28" t="str">
        <f>IF('SIMPL PLYWOOD'!AG59=0,"",'SIMPL PLYWOOD'!AG59)</f>
        <v/>
      </c>
      <c r="E37" s="28" t="str">
        <f>IF('SIMPL PLYWOOD'!AH59=0,"",'SIMPL PLYWOOD'!AH59)</f>
        <v/>
      </c>
      <c r="F37" s="28" t="str">
        <f>IF('SIMPL PLYWOOD'!AI59=0,"",'SIMPL PLYWOOD'!AI59)</f>
        <v/>
      </c>
      <c r="G37" s="28" t="str">
        <f>IF('SIMPL PLYWOOD'!AJ59=0,"",'SIMPL PLYWOOD'!AJ59)</f>
        <v/>
      </c>
      <c r="H37" s="28" t="str">
        <f>IF('SIMPL PLYWOOD'!AK59=0,"",'SIMPL PLYWOOD'!AK59)</f>
        <v/>
      </c>
      <c r="I37" s="28" t="str">
        <f>IF('SIMPL PLYWOOD'!AL59=0,"",'SIMPL PLYWOOD'!AL59)</f>
        <v/>
      </c>
      <c r="J37" s="28" t="str">
        <f>IF('SIMPL PLYWOOD'!AM59=0,"",'SIMPL PLYWOOD'!AM59)</f>
        <v/>
      </c>
      <c r="K37" s="28" t="str">
        <f>IF('SIMPL PLYWOOD'!AN59=0,"",'SIMPL PLYWOOD'!AN59)</f>
        <v/>
      </c>
      <c r="L37" s="28" t="str">
        <f>IF('SIMPL PLYWOOD'!AO59=0,"",'SIMPL PLYWOOD'!AO59)</f>
        <v/>
      </c>
      <c r="M37" s="28" t="str">
        <f>IF('SIMPL PLYWOOD'!AP59=0,"",'SIMPL PLYWOOD'!AP59)</f>
        <v/>
      </c>
      <c r="N37" s="28" t="str">
        <f>IF('SIMPL PLYWOOD'!AQ59=0,"",'SIMPL PLYWOOD'!AQ59)</f>
        <v/>
      </c>
      <c r="O37" s="30">
        <f t="shared" si="6"/>
        <v>0</v>
      </c>
      <c r="P37" s="21">
        <f>O37*'SIMPL PLYWOOD'!X59</f>
        <v>0</v>
      </c>
      <c r="Q37" s="21">
        <f>O37*'SIMPL PLYWOOD'!T59</f>
        <v>0</v>
      </c>
      <c r="T37" s="19">
        <v>1</v>
      </c>
      <c r="U37" s="19" t="str">
        <f t="shared" si="5"/>
        <v/>
      </c>
      <c r="V37" s="29" t="str">
        <f t="shared" si="2"/>
        <v/>
      </c>
    </row>
    <row r="38" spans="1:22" ht="23.15" customHeight="1">
      <c r="A38" s="31" t="str">
        <f>'SIMPL PLYWOOD'!D60</f>
        <v>SIMPL-3M</v>
      </c>
      <c r="B38" s="32" t="str">
        <f>IF('SIMPL PLYWOOD'!AE60=0,"",'SIMPL PLYWOOD'!AE60)</f>
        <v/>
      </c>
      <c r="C38" s="28" t="str">
        <f>IF('SIMPL PLYWOOD'!AF60=0,"",'SIMPL PLYWOOD'!AF60)</f>
        <v/>
      </c>
      <c r="D38" s="28" t="str">
        <f>IF('SIMPL PLYWOOD'!AG60=0,"",'SIMPL PLYWOOD'!AG60)</f>
        <v/>
      </c>
      <c r="E38" s="28" t="str">
        <f>IF('SIMPL PLYWOOD'!AH60=0,"",'SIMPL PLYWOOD'!AH60)</f>
        <v/>
      </c>
      <c r="F38" s="28" t="str">
        <f>IF('SIMPL PLYWOOD'!AI60=0,"",'SIMPL PLYWOOD'!AI60)</f>
        <v/>
      </c>
      <c r="G38" s="28" t="str">
        <f>IF('SIMPL PLYWOOD'!AJ60=0,"",'SIMPL PLYWOOD'!AJ60)</f>
        <v/>
      </c>
      <c r="H38" s="28" t="str">
        <f>IF('SIMPL PLYWOOD'!AK60=0,"",'SIMPL PLYWOOD'!AK60)</f>
        <v/>
      </c>
      <c r="I38" s="28" t="str">
        <f>IF('SIMPL PLYWOOD'!AL60=0,"",'SIMPL PLYWOOD'!AL60)</f>
        <v/>
      </c>
      <c r="J38" s="28" t="str">
        <f>IF('SIMPL PLYWOOD'!AM60=0,"",'SIMPL PLYWOOD'!AM60)</f>
        <v/>
      </c>
      <c r="K38" s="28" t="str">
        <f>IF('SIMPL PLYWOOD'!AN60=0,"",'SIMPL PLYWOOD'!AN60)</f>
        <v/>
      </c>
      <c r="L38" s="28" t="str">
        <f>IF('SIMPL PLYWOOD'!AO60=0,"",'SIMPL PLYWOOD'!AO60)</f>
        <v/>
      </c>
      <c r="M38" s="28" t="str">
        <f>IF('SIMPL PLYWOOD'!AP60=0,"",'SIMPL PLYWOOD'!AP60)</f>
        <v/>
      </c>
      <c r="N38" s="28" t="str">
        <f>IF('SIMPL PLYWOOD'!AQ60=0,"",'SIMPL PLYWOOD'!AQ60)</f>
        <v/>
      </c>
      <c r="O38" s="30">
        <f t="shared" si="6"/>
        <v>0</v>
      </c>
      <c r="P38" s="21">
        <f>O38*'SIMPL PLYWOOD'!X60</f>
        <v>0</v>
      </c>
      <c r="Q38" s="21">
        <f>O38*'SIMPL PLYWOOD'!T60</f>
        <v>0</v>
      </c>
      <c r="T38" s="19">
        <v>1</v>
      </c>
      <c r="U38" s="19" t="str">
        <f t="shared" si="5"/>
        <v/>
      </c>
      <c r="V38" s="29" t="str">
        <f t="shared" si="2"/>
        <v/>
      </c>
    </row>
    <row r="39" spans="1:22" ht="23.15" customHeight="1">
      <c r="A39" s="31" t="str">
        <f>'SIMPL PLYWOOD'!D61</f>
        <v>SIMPL-3N</v>
      </c>
      <c r="B39" s="32" t="str">
        <f>IF('SIMPL PLYWOOD'!AE61=0,"",'SIMPL PLYWOOD'!AE61)</f>
        <v/>
      </c>
      <c r="C39" s="28" t="str">
        <f>IF('SIMPL PLYWOOD'!AF61=0,"",'SIMPL PLYWOOD'!AF61)</f>
        <v/>
      </c>
      <c r="D39" s="28" t="str">
        <f>IF('SIMPL PLYWOOD'!AG61=0,"",'SIMPL PLYWOOD'!AG61)</f>
        <v/>
      </c>
      <c r="E39" s="28" t="str">
        <f>IF('SIMPL PLYWOOD'!AH61=0,"",'SIMPL PLYWOOD'!AH61)</f>
        <v/>
      </c>
      <c r="F39" s="28" t="str">
        <f>IF('SIMPL PLYWOOD'!AI61=0,"",'SIMPL PLYWOOD'!AI61)</f>
        <v/>
      </c>
      <c r="G39" s="28" t="str">
        <f>IF('SIMPL PLYWOOD'!AJ61=0,"",'SIMPL PLYWOOD'!AJ61)</f>
        <v/>
      </c>
      <c r="H39" s="28" t="str">
        <f>IF('SIMPL PLYWOOD'!AK61=0,"",'SIMPL PLYWOOD'!AK61)</f>
        <v/>
      </c>
      <c r="I39" s="28" t="str">
        <f>IF('SIMPL PLYWOOD'!AL61=0,"",'SIMPL PLYWOOD'!AL61)</f>
        <v/>
      </c>
      <c r="J39" s="28" t="str">
        <f>IF('SIMPL PLYWOOD'!AM61=0,"",'SIMPL PLYWOOD'!AM61)</f>
        <v/>
      </c>
      <c r="K39" s="28" t="str">
        <f>IF('SIMPL PLYWOOD'!AN61=0,"",'SIMPL PLYWOOD'!AN61)</f>
        <v/>
      </c>
      <c r="L39" s="28" t="str">
        <f>IF('SIMPL PLYWOOD'!AO61=0,"",'SIMPL PLYWOOD'!AO61)</f>
        <v/>
      </c>
      <c r="M39" s="28" t="str">
        <f>IF('SIMPL PLYWOOD'!AP61=0,"",'SIMPL PLYWOOD'!AP61)</f>
        <v/>
      </c>
      <c r="N39" s="28" t="str">
        <f>IF('SIMPL PLYWOOD'!AQ61=0,"",'SIMPL PLYWOOD'!AQ61)</f>
        <v/>
      </c>
      <c r="O39" s="30">
        <f t="shared" si="6"/>
        <v>0</v>
      </c>
      <c r="P39" s="21">
        <f>O39*'SIMPL PLYWOOD'!X61</f>
        <v>0</v>
      </c>
      <c r="Q39" s="21">
        <f>O39*'SIMPL PLYWOOD'!T61</f>
        <v>0</v>
      </c>
      <c r="T39" s="19">
        <v>1</v>
      </c>
      <c r="U39" s="19" t="str">
        <f t="shared" si="5"/>
        <v/>
      </c>
      <c r="V39" s="29" t="str">
        <f t="shared" si="2"/>
        <v/>
      </c>
    </row>
    <row r="40" spans="1:22" ht="23.15" customHeight="1">
      <c r="A40" s="31" t="str">
        <f>'SIMPL PLYWOOD'!D62</f>
        <v>SIMPL-3O</v>
      </c>
      <c r="B40" s="32" t="str">
        <f>IF('SIMPL PLYWOOD'!AE62=0,"",'SIMPL PLYWOOD'!AE62)</f>
        <v/>
      </c>
      <c r="C40" s="28" t="str">
        <f>IF('SIMPL PLYWOOD'!AF62=0,"",'SIMPL PLYWOOD'!AF62)</f>
        <v/>
      </c>
      <c r="D40" s="28" t="str">
        <f>IF('SIMPL PLYWOOD'!AG62=0,"",'SIMPL PLYWOOD'!AG62)</f>
        <v/>
      </c>
      <c r="E40" s="28" t="str">
        <f>IF('SIMPL PLYWOOD'!AH62=0,"",'SIMPL PLYWOOD'!AH62)</f>
        <v/>
      </c>
      <c r="F40" s="28" t="str">
        <f>IF('SIMPL PLYWOOD'!AI62=0,"",'SIMPL PLYWOOD'!AI62)</f>
        <v/>
      </c>
      <c r="G40" s="28" t="str">
        <f>IF('SIMPL PLYWOOD'!AJ62=0,"",'SIMPL PLYWOOD'!AJ62)</f>
        <v/>
      </c>
      <c r="H40" s="28" t="str">
        <f>IF('SIMPL PLYWOOD'!AK62=0,"",'SIMPL PLYWOOD'!AK62)</f>
        <v/>
      </c>
      <c r="I40" s="28" t="str">
        <f>IF('SIMPL PLYWOOD'!AL62=0,"",'SIMPL PLYWOOD'!AL62)</f>
        <v/>
      </c>
      <c r="J40" s="28" t="str">
        <f>IF('SIMPL PLYWOOD'!AM62=0,"",'SIMPL PLYWOOD'!AM62)</f>
        <v/>
      </c>
      <c r="K40" s="28" t="str">
        <f>IF('SIMPL PLYWOOD'!AN62=0,"",'SIMPL PLYWOOD'!AN62)</f>
        <v/>
      </c>
      <c r="L40" s="28" t="str">
        <f>IF('SIMPL PLYWOOD'!AO62=0,"",'SIMPL PLYWOOD'!AO62)</f>
        <v/>
      </c>
      <c r="M40" s="28" t="str">
        <f>IF('SIMPL PLYWOOD'!AP62=0,"",'SIMPL PLYWOOD'!AP62)</f>
        <v/>
      </c>
      <c r="N40" s="28" t="str">
        <f>IF('SIMPL PLYWOOD'!AQ62=0,"",'SIMPL PLYWOOD'!AQ62)</f>
        <v/>
      </c>
      <c r="O40" s="30">
        <f t="shared" si="6"/>
        <v>0</v>
      </c>
      <c r="P40" s="21">
        <f>O40*'SIMPL PLYWOOD'!X62</f>
        <v>0</v>
      </c>
      <c r="Q40" s="21">
        <f>O40*'SIMPL PLYWOOD'!T62</f>
        <v>0</v>
      </c>
      <c r="T40" s="19">
        <v>1</v>
      </c>
      <c r="U40" s="19" t="str">
        <f t="shared" si="5"/>
        <v/>
      </c>
      <c r="V40" s="29" t="str">
        <f t="shared" si="2"/>
        <v/>
      </c>
    </row>
    <row r="41" spans="1:22" ht="23.15" customHeight="1">
      <c r="A41" s="31" t="str">
        <f>'SIMPL PLYWOOD'!D63</f>
        <v>SIMPL-3P</v>
      </c>
      <c r="B41" s="32" t="str">
        <f>IF('SIMPL PLYWOOD'!AE63=0,"",'SIMPL PLYWOOD'!AE63)</f>
        <v/>
      </c>
      <c r="C41" s="28" t="str">
        <f>IF('SIMPL PLYWOOD'!AF63=0,"",'SIMPL PLYWOOD'!AF63)</f>
        <v/>
      </c>
      <c r="D41" s="28" t="str">
        <f>IF('SIMPL PLYWOOD'!AG63=0,"",'SIMPL PLYWOOD'!AG63)</f>
        <v/>
      </c>
      <c r="E41" s="28" t="str">
        <f>IF('SIMPL PLYWOOD'!AH63=0,"",'SIMPL PLYWOOD'!AH63)</f>
        <v/>
      </c>
      <c r="F41" s="28" t="str">
        <f>IF('SIMPL PLYWOOD'!AI63=0,"",'SIMPL PLYWOOD'!AI63)</f>
        <v/>
      </c>
      <c r="G41" s="28" t="str">
        <f>IF('SIMPL PLYWOOD'!AJ63=0,"",'SIMPL PLYWOOD'!AJ63)</f>
        <v/>
      </c>
      <c r="H41" s="28" t="str">
        <f>IF('SIMPL PLYWOOD'!AK63=0,"",'SIMPL PLYWOOD'!AK63)</f>
        <v/>
      </c>
      <c r="I41" s="28" t="str">
        <f>IF('SIMPL PLYWOOD'!AL63=0,"",'SIMPL PLYWOOD'!AL63)</f>
        <v/>
      </c>
      <c r="J41" s="28" t="str">
        <f>IF('SIMPL PLYWOOD'!AM63=0,"",'SIMPL PLYWOOD'!AM63)</f>
        <v/>
      </c>
      <c r="K41" s="28" t="str">
        <f>IF('SIMPL PLYWOOD'!AN63=0,"",'SIMPL PLYWOOD'!AN63)</f>
        <v/>
      </c>
      <c r="L41" s="28" t="str">
        <f>IF('SIMPL PLYWOOD'!AO63=0,"",'SIMPL PLYWOOD'!AO63)</f>
        <v/>
      </c>
      <c r="M41" s="28" t="str">
        <f>IF('SIMPL PLYWOOD'!AP63=0,"",'SIMPL PLYWOOD'!AP63)</f>
        <v/>
      </c>
      <c r="N41" s="28" t="str">
        <f>IF('SIMPL PLYWOOD'!AQ63=0,"",'SIMPL PLYWOOD'!AQ63)</f>
        <v/>
      </c>
      <c r="O41" s="30">
        <f t="shared" si="6"/>
        <v>0</v>
      </c>
      <c r="P41" s="21">
        <f>O41*'SIMPL PLYWOOD'!X63</f>
        <v>0</v>
      </c>
      <c r="Q41" s="21">
        <f>O41*'SIMPL PLYWOOD'!T63</f>
        <v>0</v>
      </c>
      <c r="T41" s="19">
        <v>1</v>
      </c>
      <c r="U41" s="19" t="str">
        <f t="shared" si="5"/>
        <v/>
      </c>
      <c r="V41" s="29" t="str">
        <f t="shared" si="2"/>
        <v/>
      </c>
    </row>
    <row r="42" spans="1:22" ht="23.15" customHeight="1">
      <c r="A42" s="31" t="str">
        <f>'SIMPL PLYWOOD'!D64</f>
        <v>SIMPL-3R</v>
      </c>
      <c r="B42" s="32" t="str">
        <f>IF('SIMPL PLYWOOD'!AE64=0,"",'SIMPL PLYWOOD'!AE64)</f>
        <v/>
      </c>
      <c r="C42" s="28" t="str">
        <f>IF('SIMPL PLYWOOD'!AF64=0,"",'SIMPL PLYWOOD'!AF64)</f>
        <v/>
      </c>
      <c r="D42" s="28" t="str">
        <f>IF('SIMPL PLYWOOD'!AG64=0,"",'SIMPL PLYWOOD'!AG64)</f>
        <v/>
      </c>
      <c r="E42" s="28" t="str">
        <f>IF('SIMPL PLYWOOD'!AH64=0,"",'SIMPL PLYWOOD'!AH64)</f>
        <v/>
      </c>
      <c r="F42" s="28" t="str">
        <f>IF('SIMPL PLYWOOD'!AI64=0,"",'SIMPL PLYWOOD'!AI64)</f>
        <v/>
      </c>
      <c r="G42" s="28" t="str">
        <f>IF('SIMPL PLYWOOD'!AJ64=0,"",'SIMPL PLYWOOD'!AJ64)</f>
        <v/>
      </c>
      <c r="H42" s="28" t="str">
        <f>IF('SIMPL PLYWOOD'!AK64=0,"",'SIMPL PLYWOOD'!AK64)</f>
        <v/>
      </c>
      <c r="I42" s="28" t="str">
        <f>IF('SIMPL PLYWOOD'!AL64=0,"",'SIMPL PLYWOOD'!AL64)</f>
        <v/>
      </c>
      <c r="J42" s="28" t="str">
        <f>IF('SIMPL PLYWOOD'!AM64=0,"",'SIMPL PLYWOOD'!AM64)</f>
        <v/>
      </c>
      <c r="K42" s="28" t="str">
        <f>IF('SIMPL PLYWOOD'!AN64=0,"",'SIMPL PLYWOOD'!AN64)</f>
        <v/>
      </c>
      <c r="L42" s="28" t="str">
        <f>IF('SIMPL PLYWOOD'!AO64=0,"",'SIMPL PLYWOOD'!AO64)</f>
        <v/>
      </c>
      <c r="M42" s="28" t="str">
        <f>IF('SIMPL PLYWOOD'!AP64=0,"",'SIMPL PLYWOOD'!AP64)</f>
        <v/>
      </c>
      <c r="N42" s="28" t="str">
        <f>IF('SIMPL PLYWOOD'!AQ64=0,"",'SIMPL PLYWOOD'!AQ64)</f>
        <v/>
      </c>
      <c r="O42" s="30">
        <f t="shared" si="6"/>
        <v>0</v>
      </c>
      <c r="P42" s="21">
        <f>O42*'SIMPL PLYWOOD'!X64</f>
        <v>0</v>
      </c>
      <c r="Q42" s="21">
        <f>O42*'SIMPL PLYWOOD'!T64</f>
        <v>0</v>
      </c>
    </row>
    <row r="43" spans="1:22" ht="23.15" customHeight="1">
      <c r="A43" s="31"/>
      <c r="B43" s="32" t="str">
        <f>IF('SIMPL PLYWOOD'!AE65=0,"",'SIMPL PLYWOOD'!AE65)</f>
        <v/>
      </c>
      <c r="C43" s="28" t="str">
        <f>IF('SIMPL PLYWOOD'!AF65=0,"",'SIMPL PLYWOOD'!AF65)</f>
        <v/>
      </c>
      <c r="D43" s="28" t="str">
        <f>IF('SIMPL PLYWOOD'!AG65=0,"",'SIMPL PLYWOOD'!AG65)</f>
        <v/>
      </c>
      <c r="E43" s="28" t="str">
        <f>IF('SIMPL PLYWOOD'!AH65=0,"",'SIMPL PLYWOOD'!AH65)</f>
        <v/>
      </c>
      <c r="F43" s="28" t="str">
        <f>IF('SIMPL PLYWOOD'!AI65=0,"",'SIMPL PLYWOOD'!AI65)</f>
        <v/>
      </c>
      <c r="G43" s="28" t="str">
        <f>IF('SIMPL PLYWOOD'!AJ65=0,"",'SIMPL PLYWOOD'!AJ65)</f>
        <v/>
      </c>
      <c r="H43" s="28" t="str">
        <f>IF('SIMPL PLYWOOD'!AK65=0,"",'SIMPL PLYWOOD'!AK65)</f>
        <v/>
      </c>
      <c r="I43" s="28" t="str">
        <f>IF('SIMPL PLYWOOD'!AL65=0,"",'SIMPL PLYWOOD'!AL65)</f>
        <v/>
      </c>
      <c r="J43" s="28" t="str">
        <f>IF('SIMPL PLYWOOD'!AM65=0,"",'SIMPL PLYWOOD'!AM65)</f>
        <v/>
      </c>
      <c r="K43" s="28" t="str">
        <f>IF('SIMPL PLYWOOD'!AN65=0,"",'SIMPL PLYWOOD'!AN65)</f>
        <v/>
      </c>
      <c r="L43" s="28" t="str">
        <f>IF('SIMPL PLYWOOD'!AO65=0,"",'SIMPL PLYWOOD'!AO65)</f>
        <v/>
      </c>
      <c r="M43" s="28" t="str">
        <f>IF('SIMPL PLYWOOD'!AP65=0,"",'SIMPL PLYWOOD'!AP65)</f>
        <v/>
      </c>
      <c r="N43" s="28" t="str">
        <f>IF('SIMPL PLYWOOD'!AQ65=0,"",'SIMPL PLYWOOD'!AQ65)</f>
        <v/>
      </c>
      <c r="O43" s="30"/>
      <c r="P43" s="21"/>
      <c r="Q43" s="21"/>
      <c r="U43" s="19" t="str">
        <f t="shared" ref="U43:U52" si="7">IF(T43=1,REPT(""""&amp;A43&amp;".dwg""",O43),"")</f>
        <v/>
      </c>
      <c r="V43" s="29" t="str">
        <f>CONCATENATE(V41,U43)</f>
        <v/>
      </c>
    </row>
    <row r="44" spans="1:22" ht="23.15" customHeight="1">
      <c r="A44" s="31" t="str">
        <f>'SIMPL PLYWOOD'!D66</f>
        <v>SIMPL-4A</v>
      </c>
      <c r="B44" s="32" t="str">
        <f>IF('SIMPL PLYWOOD'!AE66=0,"",'SIMPL PLYWOOD'!AE66)</f>
        <v/>
      </c>
      <c r="C44" s="28" t="str">
        <f>IF('SIMPL PLYWOOD'!AF66=0,"",'SIMPL PLYWOOD'!AF66)</f>
        <v/>
      </c>
      <c r="D44" s="28" t="str">
        <f>IF('SIMPL PLYWOOD'!AG66=0,"",'SIMPL PLYWOOD'!AG66)</f>
        <v/>
      </c>
      <c r="E44" s="28" t="str">
        <f>IF('SIMPL PLYWOOD'!AH66=0,"",'SIMPL PLYWOOD'!AH66)</f>
        <v/>
      </c>
      <c r="F44" s="28" t="str">
        <f>IF('SIMPL PLYWOOD'!AI66=0,"",'SIMPL PLYWOOD'!AI66)</f>
        <v/>
      </c>
      <c r="G44" s="28" t="str">
        <f>IF('SIMPL PLYWOOD'!AJ66=0,"",'SIMPL PLYWOOD'!AJ66)</f>
        <v/>
      </c>
      <c r="H44" s="28" t="str">
        <f>IF('SIMPL PLYWOOD'!AK66=0,"",'SIMPL PLYWOOD'!AK66)</f>
        <v/>
      </c>
      <c r="I44" s="28" t="str">
        <f>IF('SIMPL PLYWOOD'!AL66=0,"",'SIMPL PLYWOOD'!AL66)</f>
        <v/>
      </c>
      <c r="J44" s="28" t="str">
        <f>IF('SIMPL PLYWOOD'!AM66=0,"",'SIMPL PLYWOOD'!AM66)</f>
        <v/>
      </c>
      <c r="K44" s="28" t="str">
        <f>IF('SIMPL PLYWOOD'!AN66=0,"",'SIMPL PLYWOOD'!AN66)</f>
        <v/>
      </c>
      <c r="L44" s="28" t="str">
        <f>IF('SIMPL PLYWOOD'!AO66=0,"",'SIMPL PLYWOOD'!AO66)</f>
        <v/>
      </c>
      <c r="M44" s="28" t="str">
        <f>IF('SIMPL PLYWOOD'!AP66=0,"",'SIMPL PLYWOOD'!AP66)</f>
        <v/>
      </c>
      <c r="N44" s="28" t="str">
        <f>IF('SIMPL PLYWOOD'!AQ66=0,"",'SIMPL PLYWOOD'!AQ66)</f>
        <v/>
      </c>
      <c r="O44" s="30">
        <f t="shared" ref="O44:O55" si="8">SUM(A44:N44)</f>
        <v>0</v>
      </c>
      <c r="P44" s="21">
        <f>O44*'SIMPL PLYWOOD'!X66</f>
        <v>0</v>
      </c>
      <c r="Q44" s="21">
        <f>O44*'SIMPL PLYWOOD'!T66</f>
        <v>0</v>
      </c>
      <c r="T44" s="19">
        <v>1</v>
      </c>
      <c r="U44" s="19" t="str">
        <f t="shared" si="7"/>
        <v/>
      </c>
      <c r="V44" s="29" t="str">
        <f t="shared" si="2"/>
        <v/>
      </c>
    </row>
    <row r="45" spans="1:22" ht="23.15" customHeight="1">
      <c r="A45" s="31" t="str">
        <f>'SIMPL PLYWOOD'!D67</f>
        <v>SIMPL-4B</v>
      </c>
      <c r="B45" s="32" t="str">
        <f>IF('SIMPL PLYWOOD'!AE67=0,"",'SIMPL PLYWOOD'!AE67)</f>
        <v/>
      </c>
      <c r="C45" s="28" t="str">
        <f>IF('SIMPL PLYWOOD'!AF67=0,"",'SIMPL PLYWOOD'!AF67)</f>
        <v/>
      </c>
      <c r="D45" s="28" t="str">
        <f>IF('SIMPL PLYWOOD'!AG67=0,"",'SIMPL PLYWOOD'!AG67)</f>
        <v/>
      </c>
      <c r="E45" s="28" t="str">
        <f>IF('SIMPL PLYWOOD'!AH67=0,"",'SIMPL PLYWOOD'!AH67)</f>
        <v/>
      </c>
      <c r="F45" s="28" t="str">
        <f>IF('SIMPL PLYWOOD'!AI67=0,"",'SIMPL PLYWOOD'!AI67)</f>
        <v/>
      </c>
      <c r="G45" s="28" t="str">
        <f>IF('SIMPL PLYWOOD'!AJ67=0,"",'SIMPL PLYWOOD'!AJ67)</f>
        <v/>
      </c>
      <c r="H45" s="28" t="str">
        <f>IF('SIMPL PLYWOOD'!AK67=0,"",'SIMPL PLYWOOD'!AK67)</f>
        <v/>
      </c>
      <c r="I45" s="28" t="str">
        <f>IF('SIMPL PLYWOOD'!AL67=0,"",'SIMPL PLYWOOD'!AL67)</f>
        <v/>
      </c>
      <c r="J45" s="28" t="str">
        <f>IF('SIMPL PLYWOOD'!AM67=0,"",'SIMPL PLYWOOD'!AM67)</f>
        <v/>
      </c>
      <c r="K45" s="28" t="str">
        <f>IF('SIMPL PLYWOOD'!AN67=0,"",'SIMPL PLYWOOD'!AN67)</f>
        <v/>
      </c>
      <c r="L45" s="28" t="str">
        <f>IF('SIMPL PLYWOOD'!AO67=0,"",'SIMPL PLYWOOD'!AO67)</f>
        <v/>
      </c>
      <c r="M45" s="28" t="str">
        <f>IF('SIMPL PLYWOOD'!AP67=0,"",'SIMPL PLYWOOD'!AP67)</f>
        <v/>
      </c>
      <c r="N45" s="28" t="str">
        <f>IF('SIMPL PLYWOOD'!AQ67=0,"",'SIMPL PLYWOOD'!AQ67)</f>
        <v/>
      </c>
      <c r="O45" s="30">
        <f t="shared" si="8"/>
        <v>0</v>
      </c>
      <c r="P45" s="21">
        <f>O45*'SIMPL PLYWOOD'!X67</f>
        <v>0</v>
      </c>
      <c r="Q45" s="21">
        <f>O45*'SIMPL PLYWOOD'!T67</f>
        <v>0</v>
      </c>
      <c r="T45" s="19">
        <v>1</v>
      </c>
      <c r="U45" s="19" t="str">
        <f t="shared" si="7"/>
        <v/>
      </c>
      <c r="V45" s="29" t="str">
        <f t="shared" si="2"/>
        <v/>
      </c>
    </row>
    <row r="46" spans="1:22" ht="23.15" customHeight="1">
      <c r="A46" s="31" t="str">
        <f>'SIMPL PLYWOOD'!D68</f>
        <v>SIMPL-4C</v>
      </c>
      <c r="B46" s="32" t="str">
        <f>IF('SIMPL PLYWOOD'!AE68=0,"",'SIMPL PLYWOOD'!AE68)</f>
        <v/>
      </c>
      <c r="C46" s="28" t="str">
        <f>IF('SIMPL PLYWOOD'!AF68=0,"",'SIMPL PLYWOOD'!AF68)</f>
        <v/>
      </c>
      <c r="D46" s="28" t="str">
        <f>IF('SIMPL PLYWOOD'!AG68=0,"",'SIMPL PLYWOOD'!AG68)</f>
        <v/>
      </c>
      <c r="E46" s="28" t="str">
        <f>IF('SIMPL PLYWOOD'!AH68=0,"",'SIMPL PLYWOOD'!AH68)</f>
        <v/>
      </c>
      <c r="F46" s="28" t="str">
        <f>IF('SIMPL PLYWOOD'!AI68=0,"",'SIMPL PLYWOOD'!AI68)</f>
        <v/>
      </c>
      <c r="G46" s="28" t="str">
        <f>IF('SIMPL PLYWOOD'!AJ68=0,"",'SIMPL PLYWOOD'!AJ68)</f>
        <v/>
      </c>
      <c r="H46" s="28" t="str">
        <f>IF('SIMPL PLYWOOD'!AK68=0,"",'SIMPL PLYWOOD'!AK68)</f>
        <v/>
      </c>
      <c r="I46" s="28" t="str">
        <f>IF('SIMPL PLYWOOD'!AL68=0,"",'SIMPL PLYWOOD'!AL68)</f>
        <v/>
      </c>
      <c r="J46" s="28" t="str">
        <f>IF('SIMPL PLYWOOD'!AM68=0,"",'SIMPL PLYWOOD'!AM68)</f>
        <v/>
      </c>
      <c r="K46" s="28" t="str">
        <f>IF('SIMPL PLYWOOD'!AN68=0,"",'SIMPL PLYWOOD'!AN68)</f>
        <v/>
      </c>
      <c r="L46" s="28" t="str">
        <f>IF('SIMPL PLYWOOD'!AO68=0,"",'SIMPL PLYWOOD'!AO68)</f>
        <v/>
      </c>
      <c r="M46" s="28" t="str">
        <f>IF('SIMPL PLYWOOD'!AP68=0,"",'SIMPL PLYWOOD'!AP68)</f>
        <v/>
      </c>
      <c r="N46" s="28" t="str">
        <f>IF('SIMPL PLYWOOD'!AQ68=0,"",'SIMPL PLYWOOD'!AQ68)</f>
        <v/>
      </c>
      <c r="O46" s="30">
        <f t="shared" si="8"/>
        <v>0</v>
      </c>
      <c r="P46" s="21">
        <f>O46*'SIMPL PLYWOOD'!X68</f>
        <v>0</v>
      </c>
      <c r="Q46" s="21">
        <f>O46*'SIMPL PLYWOOD'!T68</f>
        <v>0</v>
      </c>
      <c r="T46" s="19">
        <v>1</v>
      </c>
      <c r="U46" s="19" t="str">
        <f t="shared" si="7"/>
        <v/>
      </c>
      <c r="V46" s="29" t="str">
        <f t="shared" si="2"/>
        <v/>
      </c>
    </row>
    <row r="47" spans="1:22" ht="23.15" customHeight="1">
      <c r="A47" s="31" t="str">
        <f>'SIMPL PLYWOOD'!D69</f>
        <v>SIMPL-4D</v>
      </c>
      <c r="B47" s="32" t="str">
        <f>IF('SIMPL PLYWOOD'!AE69=0,"",'SIMPL PLYWOOD'!AE69)</f>
        <v/>
      </c>
      <c r="C47" s="28" t="str">
        <f>IF('SIMPL PLYWOOD'!AF69=0,"",'SIMPL PLYWOOD'!AF69)</f>
        <v/>
      </c>
      <c r="D47" s="28" t="str">
        <f>IF('SIMPL PLYWOOD'!AG69=0,"",'SIMPL PLYWOOD'!AG69)</f>
        <v/>
      </c>
      <c r="E47" s="28" t="str">
        <f>IF('SIMPL PLYWOOD'!AH69=0,"",'SIMPL PLYWOOD'!AH69)</f>
        <v/>
      </c>
      <c r="F47" s="28" t="str">
        <f>IF('SIMPL PLYWOOD'!AI69=0,"",'SIMPL PLYWOOD'!AI69)</f>
        <v/>
      </c>
      <c r="G47" s="28" t="str">
        <f>IF('SIMPL PLYWOOD'!AJ69=0,"",'SIMPL PLYWOOD'!AJ69)</f>
        <v/>
      </c>
      <c r="H47" s="28" t="str">
        <f>IF('SIMPL PLYWOOD'!AK69=0,"",'SIMPL PLYWOOD'!AK69)</f>
        <v/>
      </c>
      <c r="I47" s="28" t="str">
        <f>IF('SIMPL PLYWOOD'!AL69=0,"",'SIMPL PLYWOOD'!AL69)</f>
        <v/>
      </c>
      <c r="J47" s="28" t="str">
        <f>IF('SIMPL PLYWOOD'!AM69=0,"",'SIMPL PLYWOOD'!AM69)</f>
        <v/>
      </c>
      <c r="K47" s="28" t="str">
        <f>IF('SIMPL PLYWOOD'!AN69=0,"",'SIMPL PLYWOOD'!AN69)</f>
        <v/>
      </c>
      <c r="L47" s="28" t="str">
        <f>IF('SIMPL PLYWOOD'!AO69=0,"",'SIMPL PLYWOOD'!AO69)</f>
        <v/>
      </c>
      <c r="M47" s="28" t="str">
        <f>IF('SIMPL PLYWOOD'!AP69=0,"",'SIMPL PLYWOOD'!AP69)</f>
        <v/>
      </c>
      <c r="N47" s="28" t="str">
        <f>IF('SIMPL PLYWOOD'!AQ69=0,"",'SIMPL PLYWOOD'!AQ69)</f>
        <v/>
      </c>
      <c r="O47" s="30">
        <f t="shared" si="8"/>
        <v>0</v>
      </c>
      <c r="P47" s="21">
        <f>O47*'SIMPL PLYWOOD'!X69</f>
        <v>0</v>
      </c>
      <c r="Q47" s="21">
        <f>O47*'SIMPL PLYWOOD'!T69</f>
        <v>0</v>
      </c>
      <c r="T47" s="19">
        <v>1</v>
      </c>
      <c r="U47" s="19" t="str">
        <f t="shared" si="7"/>
        <v/>
      </c>
      <c r="V47" s="29" t="str">
        <f t="shared" si="2"/>
        <v/>
      </c>
    </row>
    <row r="48" spans="1:22" ht="23.15" customHeight="1">
      <c r="A48" s="31" t="str">
        <f>'SIMPL PLYWOOD'!D70</f>
        <v>SIMPL-4E</v>
      </c>
      <c r="B48" s="32" t="str">
        <f>IF('SIMPL PLYWOOD'!AE70=0,"",'SIMPL PLYWOOD'!AE70)</f>
        <v/>
      </c>
      <c r="C48" s="28" t="str">
        <f>IF('SIMPL PLYWOOD'!AF70=0,"",'SIMPL PLYWOOD'!AF70)</f>
        <v/>
      </c>
      <c r="D48" s="28" t="str">
        <f>IF('SIMPL PLYWOOD'!AG70=0,"",'SIMPL PLYWOOD'!AG70)</f>
        <v/>
      </c>
      <c r="E48" s="28" t="str">
        <f>IF('SIMPL PLYWOOD'!AH70=0,"",'SIMPL PLYWOOD'!AH70)</f>
        <v/>
      </c>
      <c r="F48" s="28" t="str">
        <f>IF('SIMPL PLYWOOD'!AI70=0,"",'SIMPL PLYWOOD'!AI70)</f>
        <v/>
      </c>
      <c r="G48" s="28" t="str">
        <f>IF('SIMPL PLYWOOD'!AJ70=0,"",'SIMPL PLYWOOD'!AJ70)</f>
        <v/>
      </c>
      <c r="H48" s="28" t="str">
        <f>IF('SIMPL PLYWOOD'!AK70=0,"",'SIMPL PLYWOOD'!AK70)</f>
        <v/>
      </c>
      <c r="I48" s="28" t="str">
        <f>IF('SIMPL PLYWOOD'!AL70=0,"",'SIMPL PLYWOOD'!AL70)</f>
        <v/>
      </c>
      <c r="J48" s="28" t="str">
        <f>IF('SIMPL PLYWOOD'!AM70=0,"",'SIMPL PLYWOOD'!AM70)</f>
        <v/>
      </c>
      <c r="K48" s="28" t="str">
        <f>IF('SIMPL PLYWOOD'!AN70=0,"",'SIMPL PLYWOOD'!AN70)</f>
        <v/>
      </c>
      <c r="L48" s="28" t="str">
        <f>IF('SIMPL PLYWOOD'!AO70=0,"",'SIMPL PLYWOOD'!AO70)</f>
        <v/>
      </c>
      <c r="M48" s="28" t="str">
        <f>IF('SIMPL PLYWOOD'!AP70=0,"",'SIMPL PLYWOOD'!AP70)</f>
        <v/>
      </c>
      <c r="N48" s="28" t="str">
        <f>IF('SIMPL PLYWOOD'!AQ70=0,"",'SIMPL PLYWOOD'!AQ70)</f>
        <v/>
      </c>
      <c r="O48" s="30">
        <f t="shared" si="8"/>
        <v>0</v>
      </c>
      <c r="P48" s="21">
        <f>O48*'SIMPL PLYWOOD'!X70</f>
        <v>0</v>
      </c>
      <c r="Q48" s="21">
        <f>O48*'SIMPL PLYWOOD'!T70</f>
        <v>0</v>
      </c>
      <c r="T48" s="19">
        <v>1</v>
      </c>
      <c r="U48" s="19" t="str">
        <f t="shared" si="7"/>
        <v/>
      </c>
      <c r="V48" s="29" t="str">
        <f t="shared" si="2"/>
        <v/>
      </c>
    </row>
    <row r="49" spans="1:22" ht="23.15" customHeight="1">
      <c r="A49" s="31" t="str">
        <f>'SIMPL PLYWOOD'!D71</f>
        <v>SIMPL-4F</v>
      </c>
      <c r="B49" s="32" t="str">
        <f>IF('SIMPL PLYWOOD'!AE71=0,"",'SIMPL PLYWOOD'!AE71)</f>
        <v/>
      </c>
      <c r="C49" s="28" t="str">
        <f>IF('SIMPL PLYWOOD'!AF71=0,"",'SIMPL PLYWOOD'!AF71)</f>
        <v/>
      </c>
      <c r="D49" s="28" t="str">
        <f>IF('SIMPL PLYWOOD'!AG71=0,"",'SIMPL PLYWOOD'!AG71)</f>
        <v/>
      </c>
      <c r="E49" s="28" t="str">
        <f>IF('SIMPL PLYWOOD'!AH71=0,"",'SIMPL PLYWOOD'!AH71)</f>
        <v/>
      </c>
      <c r="F49" s="28" t="str">
        <f>IF('SIMPL PLYWOOD'!AI71=0,"",'SIMPL PLYWOOD'!AI71)</f>
        <v/>
      </c>
      <c r="G49" s="28" t="str">
        <f>IF('SIMPL PLYWOOD'!AJ71=0,"",'SIMPL PLYWOOD'!AJ71)</f>
        <v/>
      </c>
      <c r="H49" s="28" t="str">
        <f>IF('SIMPL PLYWOOD'!AK71=0,"",'SIMPL PLYWOOD'!AK71)</f>
        <v/>
      </c>
      <c r="I49" s="28" t="str">
        <f>IF('SIMPL PLYWOOD'!AL71=0,"",'SIMPL PLYWOOD'!AL71)</f>
        <v/>
      </c>
      <c r="J49" s="28" t="str">
        <f>IF('SIMPL PLYWOOD'!AM71=0,"",'SIMPL PLYWOOD'!AM71)</f>
        <v/>
      </c>
      <c r="K49" s="28" t="str">
        <f>IF('SIMPL PLYWOOD'!AN71=0,"",'SIMPL PLYWOOD'!AN71)</f>
        <v/>
      </c>
      <c r="L49" s="28" t="str">
        <f>IF('SIMPL PLYWOOD'!AO71=0,"",'SIMPL PLYWOOD'!AO71)</f>
        <v/>
      </c>
      <c r="M49" s="28" t="str">
        <f>IF('SIMPL PLYWOOD'!AP71=0,"",'SIMPL PLYWOOD'!AP71)</f>
        <v/>
      </c>
      <c r="N49" s="28" t="str">
        <f>IF('SIMPL PLYWOOD'!AQ71=0,"",'SIMPL PLYWOOD'!AQ71)</f>
        <v/>
      </c>
      <c r="O49" s="30">
        <f t="shared" si="8"/>
        <v>0</v>
      </c>
      <c r="P49" s="21">
        <f>O49*'SIMPL PLYWOOD'!X71</f>
        <v>0</v>
      </c>
      <c r="Q49" s="21">
        <f>O49*'SIMPL PLYWOOD'!T71</f>
        <v>0</v>
      </c>
      <c r="T49" s="19">
        <v>1</v>
      </c>
      <c r="U49" s="19" t="str">
        <f t="shared" si="7"/>
        <v/>
      </c>
      <c r="V49" s="29" t="str">
        <f t="shared" si="2"/>
        <v/>
      </c>
    </row>
    <row r="50" spans="1:22" ht="23.15" customHeight="1">
      <c r="A50" s="31" t="str">
        <f>'SIMPL PLYWOOD'!D72</f>
        <v>SIMPL-4G</v>
      </c>
      <c r="B50" s="32" t="str">
        <f>IF('SIMPL PLYWOOD'!AE72=0,"",'SIMPL PLYWOOD'!AE72)</f>
        <v/>
      </c>
      <c r="C50" s="28" t="str">
        <f>IF('SIMPL PLYWOOD'!AF72=0,"",'SIMPL PLYWOOD'!AF72)</f>
        <v/>
      </c>
      <c r="D50" s="28" t="str">
        <f>IF('SIMPL PLYWOOD'!AG72=0,"",'SIMPL PLYWOOD'!AG72)</f>
        <v/>
      </c>
      <c r="E50" s="28" t="str">
        <f>IF('SIMPL PLYWOOD'!AH72=0,"",'SIMPL PLYWOOD'!AH72)</f>
        <v/>
      </c>
      <c r="F50" s="28" t="str">
        <f>IF('SIMPL PLYWOOD'!AI72=0,"",'SIMPL PLYWOOD'!AI72)</f>
        <v/>
      </c>
      <c r="G50" s="28" t="str">
        <f>IF('SIMPL PLYWOOD'!AJ72=0,"",'SIMPL PLYWOOD'!AJ72)</f>
        <v/>
      </c>
      <c r="H50" s="28" t="str">
        <f>IF('SIMPL PLYWOOD'!AK72=0,"",'SIMPL PLYWOOD'!AK72)</f>
        <v/>
      </c>
      <c r="I50" s="28" t="str">
        <f>IF('SIMPL PLYWOOD'!AL72=0,"",'SIMPL PLYWOOD'!AL72)</f>
        <v/>
      </c>
      <c r="J50" s="28" t="str">
        <f>IF('SIMPL PLYWOOD'!AM72=0,"",'SIMPL PLYWOOD'!AM72)</f>
        <v/>
      </c>
      <c r="K50" s="28" t="str">
        <f>IF('SIMPL PLYWOOD'!AN72=0,"",'SIMPL PLYWOOD'!AN72)</f>
        <v/>
      </c>
      <c r="L50" s="28" t="str">
        <f>IF('SIMPL PLYWOOD'!AO72=0,"",'SIMPL PLYWOOD'!AO72)</f>
        <v/>
      </c>
      <c r="M50" s="28" t="str">
        <f>IF('SIMPL PLYWOOD'!AP72=0,"",'SIMPL PLYWOOD'!AP72)</f>
        <v/>
      </c>
      <c r="N50" s="28" t="str">
        <f>IF('SIMPL PLYWOOD'!AQ72=0,"",'SIMPL PLYWOOD'!AQ72)</f>
        <v/>
      </c>
      <c r="O50" s="30">
        <f t="shared" si="8"/>
        <v>0</v>
      </c>
      <c r="P50" s="21">
        <f>O50*'SIMPL PLYWOOD'!X72</f>
        <v>0</v>
      </c>
      <c r="Q50" s="21">
        <f>O50*'SIMPL PLYWOOD'!T72</f>
        <v>0</v>
      </c>
    </row>
    <row r="51" spans="1:22" ht="23.15" customHeight="1">
      <c r="A51" s="31" t="str">
        <f>'SIMPL PLYWOOD'!D73</f>
        <v>SIMPL-4H</v>
      </c>
      <c r="B51" s="32" t="str">
        <f>IF('SIMPL PLYWOOD'!AE73=0,"",'SIMPL PLYWOOD'!AE73)</f>
        <v/>
      </c>
      <c r="C51" s="28" t="str">
        <f>IF('SIMPL PLYWOOD'!AF73=0,"",'SIMPL PLYWOOD'!AF73)</f>
        <v/>
      </c>
      <c r="D51" s="28" t="str">
        <f>IF('SIMPL PLYWOOD'!AG73=0,"",'SIMPL PLYWOOD'!AG73)</f>
        <v/>
      </c>
      <c r="E51" s="28" t="str">
        <f>IF('SIMPL PLYWOOD'!AH73=0,"",'SIMPL PLYWOOD'!AH73)</f>
        <v/>
      </c>
      <c r="F51" s="28" t="str">
        <f>IF('SIMPL PLYWOOD'!AI73=0,"",'SIMPL PLYWOOD'!AI73)</f>
        <v/>
      </c>
      <c r="G51" s="28" t="str">
        <f>IF('SIMPL PLYWOOD'!AJ73=0,"",'SIMPL PLYWOOD'!AJ73)</f>
        <v/>
      </c>
      <c r="H51" s="28" t="str">
        <f>IF('SIMPL PLYWOOD'!AK73=0,"",'SIMPL PLYWOOD'!AK73)</f>
        <v/>
      </c>
      <c r="I51" s="28" t="str">
        <f>IF('SIMPL PLYWOOD'!AL73=0,"",'SIMPL PLYWOOD'!AL73)</f>
        <v/>
      </c>
      <c r="J51" s="28" t="str">
        <f>IF('SIMPL PLYWOOD'!AM73=0,"",'SIMPL PLYWOOD'!AM73)</f>
        <v/>
      </c>
      <c r="K51" s="28" t="str">
        <f>IF('SIMPL PLYWOOD'!AN73=0,"",'SIMPL PLYWOOD'!AN73)</f>
        <v/>
      </c>
      <c r="L51" s="28" t="str">
        <f>IF('SIMPL PLYWOOD'!AO73=0,"",'SIMPL PLYWOOD'!AO73)</f>
        <v/>
      </c>
      <c r="M51" s="28" t="str">
        <f>IF('SIMPL PLYWOOD'!AP73=0,"",'SIMPL PLYWOOD'!AP73)</f>
        <v/>
      </c>
      <c r="N51" s="28" t="str">
        <f>IF('SIMPL PLYWOOD'!AQ73=0,"",'SIMPL PLYWOOD'!AQ73)</f>
        <v/>
      </c>
      <c r="O51" s="30">
        <f t="shared" si="8"/>
        <v>0</v>
      </c>
      <c r="P51" s="21">
        <f>O51*'SIMPL PLYWOOD'!X73</f>
        <v>0</v>
      </c>
      <c r="Q51" s="21">
        <f>O51*'SIMPL PLYWOOD'!T73</f>
        <v>0</v>
      </c>
    </row>
    <row r="52" spans="1:22" ht="23.15" customHeight="1">
      <c r="A52" s="31" t="str">
        <f>'SIMPL PLYWOOD'!D74</f>
        <v>SIMPL-4I</v>
      </c>
      <c r="B52" s="32" t="str">
        <f>IF('SIMPL PLYWOOD'!AE74=0,"",'SIMPL PLYWOOD'!AE74)</f>
        <v/>
      </c>
      <c r="C52" s="28" t="str">
        <f>IF('SIMPL PLYWOOD'!AF74=0,"",'SIMPL PLYWOOD'!AF74)</f>
        <v/>
      </c>
      <c r="D52" s="28" t="str">
        <f>IF('SIMPL PLYWOOD'!AG74=0,"",'SIMPL PLYWOOD'!AG74)</f>
        <v/>
      </c>
      <c r="E52" s="28" t="str">
        <f>IF('SIMPL PLYWOOD'!AH74=0,"",'SIMPL PLYWOOD'!AH74)</f>
        <v/>
      </c>
      <c r="F52" s="28" t="str">
        <f>IF('SIMPL PLYWOOD'!AI74=0,"",'SIMPL PLYWOOD'!AI74)</f>
        <v/>
      </c>
      <c r="G52" s="28" t="str">
        <f>IF('SIMPL PLYWOOD'!AJ74=0,"",'SIMPL PLYWOOD'!AJ74)</f>
        <v/>
      </c>
      <c r="H52" s="28" t="str">
        <f>IF('SIMPL PLYWOOD'!AK74=0,"",'SIMPL PLYWOOD'!AK74)</f>
        <v/>
      </c>
      <c r="I52" s="28" t="str">
        <f>IF('SIMPL PLYWOOD'!AL74=0,"",'SIMPL PLYWOOD'!AL74)</f>
        <v/>
      </c>
      <c r="J52" s="28" t="str">
        <f>IF('SIMPL PLYWOOD'!AM74=0,"",'SIMPL PLYWOOD'!AM74)</f>
        <v/>
      </c>
      <c r="K52" s="28" t="str">
        <f>IF('SIMPL PLYWOOD'!AN74=0,"",'SIMPL PLYWOOD'!AN74)</f>
        <v/>
      </c>
      <c r="L52" s="28" t="str">
        <f>IF('SIMPL PLYWOOD'!AO74=0,"",'SIMPL PLYWOOD'!AO74)</f>
        <v/>
      </c>
      <c r="M52" s="28" t="str">
        <f>IF('SIMPL PLYWOOD'!AP74=0,"",'SIMPL PLYWOOD'!AP74)</f>
        <v/>
      </c>
      <c r="N52" s="28" t="str">
        <f>IF('SIMPL PLYWOOD'!AQ74=0,"",'SIMPL PLYWOOD'!AQ74)</f>
        <v/>
      </c>
      <c r="O52" s="30">
        <f t="shared" si="8"/>
        <v>0</v>
      </c>
      <c r="P52" s="21">
        <f>O52*'SIMPL PLYWOOD'!X74</f>
        <v>0</v>
      </c>
      <c r="Q52" s="21">
        <f>O52*'SIMPL PLYWOOD'!T74</f>
        <v>0</v>
      </c>
      <c r="T52" s="19">
        <v>1</v>
      </c>
      <c r="U52" s="19" t="str">
        <f t="shared" si="7"/>
        <v/>
      </c>
      <c r="V52" s="29" t="str">
        <f>CONCATENATE(V49,U52)</f>
        <v/>
      </c>
    </row>
    <row r="53" spans="1:22" ht="23.15" customHeight="1">
      <c r="A53" s="31" t="str">
        <f>'SIMPL PLYWOOD'!D75</f>
        <v>SIMPL-4M</v>
      </c>
      <c r="B53" s="32" t="str">
        <f>IF('SIMPL PLYWOOD'!AE75=0,"",'SIMPL PLYWOOD'!AE75)</f>
        <v/>
      </c>
      <c r="C53" s="28" t="str">
        <f>IF('SIMPL PLYWOOD'!AF75=0,"",'SIMPL PLYWOOD'!AF75)</f>
        <v/>
      </c>
      <c r="D53" s="28" t="str">
        <f>IF('SIMPL PLYWOOD'!AG75=0,"",'SIMPL PLYWOOD'!AG75)</f>
        <v/>
      </c>
      <c r="E53" s="28" t="str">
        <f>IF('SIMPL PLYWOOD'!AH75=0,"",'SIMPL PLYWOOD'!AH75)</f>
        <v/>
      </c>
      <c r="F53" s="28" t="str">
        <f>IF('SIMPL PLYWOOD'!AI75=0,"",'SIMPL PLYWOOD'!AI75)</f>
        <v/>
      </c>
      <c r="G53" s="28" t="str">
        <f>IF('SIMPL PLYWOOD'!AJ75=0,"",'SIMPL PLYWOOD'!AJ75)</f>
        <v/>
      </c>
      <c r="H53" s="28" t="str">
        <f>IF('SIMPL PLYWOOD'!AK75=0,"",'SIMPL PLYWOOD'!AK75)</f>
        <v/>
      </c>
      <c r="I53" s="28" t="str">
        <f>IF('SIMPL PLYWOOD'!AL75=0,"",'SIMPL PLYWOOD'!AL75)</f>
        <v/>
      </c>
      <c r="J53" s="28" t="str">
        <f>IF('SIMPL PLYWOOD'!AM75=0,"",'SIMPL PLYWOOD'!AM75)</f>
        <v/>
      </c>
      <c r="K53" s="28" t="str">
        <f>IF('SIMPL PLYWOOD'!AN75=0,"",'SIMPL PLYWOOD'!AN75)</f>
        <v/>
      </c>
      <c r="L53" s="28" t="str">
        <f>IF('SIMPL PLYWOOD'!AO75=0,"",'SIMPL PLYWOOD'!AO75)</f>
        <v/>
      </c>
      <c r="M53" s="28" t="str">
        <f>IF('SIMPL PLYWOOD'!AP75=0,"",'SIMPL PLYWOOD'!AP75)</f>
        <v/>
      </c>
      <c r="N53" s="28" t="str">
        <f>IF('SIMPL PLYWOOD'!AQ75=0,"",'SIMPL PLYWOOD'!AQ75)</f>
        <v/>
      </c>
      <c r="O53" s="30">
        <f t="shared" si="8"/>
        <v>0</v>
      </c>
      <c r="P53" s="21">
        <f>O53*'SIMPL PLYWOOD'!X75</f>
        <v>0</v>
      </c>
      <c r="Q53" s="21">
        <f>O53*'SIMPL PLYWOOD'!T75</f>
        <v>0</v>
      </c>
    </row>
    <row r="54" spans="1:22" ht="23.15" customHeight="1">
      <c r="A54" s="31" t="str">
        <f>'SIMPL PLYWOOD'!D76</f>
        <v>SIMPL-4N</v>
      </c>
      <c r="B54" s="32" t="str">
        <f>IF('SIMPL PLYWOOD'!AE76=0,"",'SIMPL PLYWOOD'!AE76)</f>
        <v/>
      </c>
      <c r="C54" s="28" t="str">
        <f>IF('SIMPL PLYWOOD'!AF76=0,"",'SIMPL PLYWOOD'!AF76)</f>
        <v/>
      </c>
      <c r="D54" s="28" t="str">
        <f>IF('SIMPL PLYWOOD'!AG76=0,"",'SIMPL PLYWOOD'!AG76)</f>
        <v/>
      </c>
      <c r="E54" s="28" t="str">
        <f>IF('SIMPL PLYWOOD'!AH76=0,"",'SIMPL PLYWOOD'!AH76)</f>
        <v/>
      </c>
      <c r="F54" s="28" t="str">
        <f>IF('SIMPL PLYWOOD'!AI76=0,"",'SIMPL PLYWOOD'!AI76)</f>
        <v/>
      </c>
      <c r="G54" s="28" t="str">
        <f>IF('SIMPL PLYWOOD'!AJ76=0,"",'SIMPL PLYWOOD'!AJ76)</f>
        <v/>
      </c>
      <c r="H54" s="28" t="str">
        <f>IF('SIMPL PLYWOOD'!AK76=0,"",'SIMPL PLYWOOD'!AK76)</f>
        <v/>
      </c>
      <c r="I54" s="28" t="str">
        <f>IF('SIMPL PLYWOOD'!AL76=0,"",'SIMPL PLYWOOD'!AL76)</f>
        <v/>
      </c>
      <c r="J54" s="28" t="str">
        <f>IF('SIMPL PLYWOOD'!AM76=0,"",'SIMPL PLYWOOD'!AM76)</f>
        <v/>
      </c>
      <c r="K54" s="28" t="str">
        <f>IF('SIMPL PLYWOOD'!AN76=0,"",'SIMPL PLYWOOD'!AN76)</f>
        <v/>
      </c>
      <c r="L54" s="28" t="str">
        <f>IF('SIMPL PLYWOOD'!AO76=0,"",'SIMPL PLYWOOD'!AO76)</f>
        <v/>
      </c>
      <c r="M54" s="28" t="str">
        <f>IF('SIMPL PLYWOOD'!AP76=0,"",'SIMPL PLYWOOD'!AP76)</f>
        <v/>
      </c>
      <c r="N54" s="28" t="str">
        <f>IF('SIMPL PLYWOOD'!AQ76=0,"",'SIMPL PLYWOOD'!AQ76)</f>
        <v/>
      </c>
      <c r="O54" s="30">
        <f t="shared" si="8"/>
        <v>0</v>
      </c>
      <c r="P54" s="21">
        <f>O54*'SIMPL PLYWOOD'!X76</f>
        <v>0</v>
      </c>
      <c r="Q54" s="21">
        <f>O54*'SIMPL PLYWOOD'!T76</f>
        <v>0</v>
      </c>
    </row>
    <row r="55" spans="1:22" ht="23.15" customHeight="1">
      <c r="A55" s="31" t="str">
        <f>'SIMPL PLYWOOD'!D77</f>
        <v>SIMPL-4O</v>
      </c>
      <c r="B55" s="32" t="str">
        <f>IF('SIMPL PLYWOOD'!AE77=0,"",'SIMPL PLYWOOD'!AE77)</f>
        <v/>
      </c>
      <c r="C55" s="28" t="str">
        <f>IF('SIMPL PLYWOOD'!AF77=0,"",'SIMPL PLYWOOD'!AF77)</f>
        <v/>
      </c>
      <c r="D55" s="28" t="str">
        <f>IF('SIMPL PLYWOOD'!AG77=0,"",'SIMPL PLYWOOD'!AG77)</f>
        <v/>
      </c>
      <c r="E55" s="28" t="str">
        <f>IF('SIMPL PLYWOOD'!AH77=0,"",'SIMPL PLYWOOD'!AH77)</f>
        <v/>
      </c>
      <c r="F55" s="28" t="str">
        <f>IF('SIMPL PLYWOOD'!AI77=0,"",'SIMPL PLYWOOD'!AI77)</f>
        <v/>
      </c>
      <c r="G55" s="28" t="str">
        <f>IF('SIMPL PLYWOOD'!AJ77=0,"",'SIMPL PLYWOOD'!AJ77)</f>
        <v/>
      </c>
      <c r="H55" s="28" t="str">
        <f>IF('SIMPL PLYWOOD'!AK77=0,"",'SIMPL PLYWOOD'!AK77)</f>
        <v/>
      </c>
      <c r="I55" s="28" t="str">
        <f>IF('SIMPL PLYWOOD'!AL77=0,"",'SIMPL PLYWOOD'!AL77)</f>
        <v/>
      </c>
      <c r="J55" s="28" t="str">
        <f>IF('SIMPL PLYWOOD'!AM77=0,"",'SIMPL PLYWOOD'!AM77)</f>
        <v/>
      </c>
      <c r="K55" s="28" t="str">
        <f>IF('SIMPL PLYWOOD'!AN77=0,"",'SIMPL PLYWOOD'!AN77)</f>
        <v/>
      </c>
      <c r="L55" s="28" t="str">
        <f>IF('SIMPL PLYWOOD'!AO77=0,"",'SIMPL PLYWOOD'!AO77)</f>
        <v/>
      </c>
      <c r="M55" s="28" t="str">
        <f>IF('SIMPL PLYWOOD'!AP77=0,"",'SIMPL PLYWOOD'!AP77)</f>
        <v/>
      </c>
      <c r="N55" s="28" t="str">
        <f>IF('SIMPL PLYWOOD'!AQ77=0,"",'SIMPL PLYWOOD'!AQ77)</f>
        <v/>
      </c>
      <c r="O55" s="30">
        <f t="shared" si="8"/>
        <v>0</v>
      </c>
      <c r="P55" s="21">
        <f>O55*'SIMPL PLYWOOD'!X77</f>
        <v>0</v>
      </c>
      <c r="Q55" s="21">
        <f>O55*'SIMPL PLYWOOD'!T77</f>
        <v>0</v>
      </c>
    </row>
    <row r="56" spans="1:22" ht="23.15" customHeight="1">
      <c r="A56" s="31"/>
      <c r="B56" s="32" t="str">
        <f>IF('SIMPL PLYWOOD'!AE78=0,"",'SIMPL PLYWOOD'!AE78)</f>
        <v/>
      </c>
      <c r="C56" s="28" t="str">
        <f>IF('SIMPL PLYWOOD'!AF78=0,"",'SIMPL PLYWOOD'!AF78)</f>
        <v/>
      </c>
      <c r="D56" s="28" t="str">
        <f>IF('SIMPL PLYWOOD'!AG78=0,"",'SIMPL PLYWOOD'!AG78)</f>
        <v/>
      </c>
      <c r="E56" s="28" t="str">
        <f>IF('SIMPL PLYWOOD'!AH78=0,"",'SIMPL PLYWOOD'!AH78)</f>
        <v/>
      </c>
      <c r="F56" s="28" t="str">
        <f>IF('SIMPL PLYWOOD'!AI78=0,"",'SIMPL PLYWOOD'!AI78)</f>
        <v/>
      </c>
      <c r="G56" s="28" t="str">
        <f>IF('SIMPL PLYWOOD'!AJ78=0,"",'SIMPL PLYWOOD'!AJ78)</f>
        <v/>
      </c>
      <c r="H56" s="28" t="str">
        <f>IF('SIMPL PLYWOOD'!AK78=0,"",'SIMPL PLYWOOD'!AK78)</f>
        <v/>
      </c>
      <c r="I56" s="28" t="str">
        <f>IF('SIMPL PLYWOOD'!AL78=0,"",'SIMPL PLYWOOD'!AL78)</f>
        <v/>
      </c>
      <c r="J56" s="28" t="str">
        <f>IF('SIMPL PLYWOOD'!AM78=0,"",'SIMPL PLYWOOD'!AM78)</f>
        <v/>
      </c>
      <c r="K56" s="28" t="str">
        <f>IF('SIMPL PLYWOOD'!AN78=0,"",'SIMPL PLYWOOD'!AN78)</f>
        <v/>
      </c>
      <c r="L56" s="28" t="str">
        <f>IF('SIMPL PLYWOOD'!AO78=0,"",'SIMPL PLYWOOD'!AO78)</f>
        <v/>
      </c>
      <c r="M56" s="28" t="str">
        <f>IF('SIMPL PLYWOOD'!AP78=0,"",'SIMPL PLYWOOD'!AP78)</f>
        <v/>
      </c>
      <c r="N56" s="28" t="str">
        <f>IF('SIMPL PLYWOOD'!AQ78=0,"",'SIMPL PLYWOOD'!AQ78)</f>
        <v/>
      </c>
      <c r="O56" s="30"/>
      <c r="P56" s="21"/>
      <c r="Q56" s="21"/>
      <c r="U56" s="19" t="str">
        <f t="shared" ref="U56:U65" si="9">IF(T56=1,REPT(""""&amp;A56&amp;".dwg""",O56),"")</f>
        <v/>
      </c>
      <c r="V56" s="29" t="e">
        <f>CONCATENATE(V158,U56)</f>
        <v>#REF!</v>
      </c>
    </row>
    <row r="57" spans="1:22" ht="23.15" customHeight="1">
      <c r="A57" s="31" t="str">
        <f>'SIMPL PLYWOOD'!D79</f>
        <v>SIMPL-5A</v>
      </c>
      <c r="B57" s="32" t="str">
        <f>IF('SIMPL PLYWOOD'!AE79=0,"",'SIMPL PLYWOOD'!AE79)</f>
        <v/>
      </c>
      <c r="C57" s="28" t="str">
        <f>IF('SIMPL PLYWOOD'!AF79=0,"",'SIMPL PLYWOOD'!AF79)</f>
        <v/>
      </c>
      <c r="D57" s="28" t="str">
        <f>IF('SIMPL PLYWOOD'!AG79=0,"",'SIMPL PLYWOOD'!AG79)</f>
        <v/>
      </c>
      <c r="E57" s="28" t="str">
        <f>IF('SIMPL PLYWOOD'!AH79=0,"",'SIMPL PLYWOOD'!AH79)</f>
        <v/>
      </c>
      <c r="F57" s="28" t="str">
        <f>IF('SIMPL PLYWOOD'!AI79=0,"",'SIMPL PLYWOOD'!AI79)</f>
        <v/>
      </c>
      <c r="G57" s="28" t="str">
        <f>IF('SIMPL PLYWOOD'!AJ79=0,"",'SIMPL PLYWOOD'!AJ79)</f>
        <v/>
      </c>
      <c r="H57" s="28" t="str">
        <f>IF('SIMPL PLYWOOD'!AK79=0,"",'SIMPL PLYWOOD'!AK79)</f>
        <v/>
      </c>
      <c r="I57" s="28" t="str">
        <f>IF('SIMPL PLYWOOD'!AL79=0,"",'SIMPL PLYWOOD'!AL79)</f>
        <v/>
      </c>
      <c r="J57" s="28" t="str">
        <f>IF('SIMPL PLYWOOD'!AM79=0,"",'SIMPL PLYWOOD'!AM79)</f>
        <v/>
      </c>
      <c r="K57" s="28" t="str">
        <f>IF('SIMPL PLYWOOD'!AN79=0,"",'SIMPL PLYWOOD'!AN79)</f>
        <v/>
      </c>
      <c r="L57" s="28" t="str">
        <f>IF('SIMPL PLYWOOD'!AO79=0,"",'SIMPL PLYWOOD'!AO79)</f>
        <v/>
      </c>
      <c r="M57" s="28" t="str">
        <f>IF('SIMPL PLYWOOD'!AP79=0,"",'SIMPL PLYWOOD'!AP79)</f>
        <v/>
      </c>
      <c r="N57" s="28" t="str">
        <f>IF('SIMPL PLYWOOD'!AQ79=0,"",'SIMPL PLYWOOD'!AQ79)</f>
        <v/>
      </c>
      <c r="O57" s="30">
        <f t="shared" ref="O57:O71" si="10">SUM(A57:N57)</f>
        <v>0</v>
      </c>
      <c r="P57" s="21">
        <f>O57*'SIMPL PLYWOOD'!X79</f>
        <v>0</v>
      </c>
      <c r="Q57" s="21">
        <f>O57*'SIMPL PLYWOOD'!T79</f>
        <v>0</v>
      </c>
      <c r="T57" s="19">
        <v>1</v>
      </c>
      <c r="U57" s="19" t="str">
        <f t="shared" si="9"/>
        <v/>
      </c>
      <c r="V57" s="29" t="e">
        <f t="shared" si="2"/>
        <v>#REF!</v>
      </c>
    </row>
    <row r="58" spans="1:22" ht="23.15" customHeight="1">
      <c r="A58" s="31" t="str">
        <f>'SIMPL PLYWOOD'!D80</f>
        <v>SIMPL-5B</v>
      </c>
      <c r="B58" s="32" t="str">
        <f>IF('SIMPL PLYWOOD'!AE80=0,"",'SIMPL PLYWOOD'!AE80)</f>
        <v/>
      </c>
      <c r="C58" s="28" t="str">
        <f>IF('SIMPL PLYWOOD'!AF80=0,"",'SIMPL PLYWOOD'!AF80)</f>
        <v/>
      </c>
      <c r="D58" s="28" t="str">
        <f>IF('SIMPL PLYWOOD'!AG80=0,"",'SIMPL PLYWOOD'!AG80)</f>
        <v/>
      </c>
      <c r="E58" s="28" t="str">
        <f>IF('SIMPL PLYWOOD'!AH80=0,"",'SIMPL PLYWOOD'!AH80)</f>
        <v/>
      </c>
      <c r="F58" s="28" t="str">
        <f>IF('SIMPL PLYWOOD'!AI80=0,"",'SIMPL PLYWOOD'!AI80)</f>
        <v/>
      </c>
      <c r="G58" s="28" t="str">
        <f>IF('SIMPL PLYWOOD'!AJ80=0,"",'SIMPL PLYWOOD'!AJ80)</f>
        <v/>
      </c>
      <c r="H58" s="28" t="str">
        <f>IF('SIMPL PLYWOOD'!AK80=0,"",'SIMPL PLYWOOD'!AK80)</f>
        <v/>
      </c>
      <c r="I58" s="28" t="str">
        <f>IF('SIMPL PLYWOOD'!AL80=0,"",'SIMPL PLYWOOD'!AL80)</f>
        <v/>
      </c>
      <c r="J58" s="28" t="str">
        <f>IF('SIMPL PLYWOOD'!AM80=0,"",'SIMPL PLYWOOD'!AM80)</f>
        <v/>
      </c>
      <c r="K58" s="28" t="str">
        <f>IF('SIMPL PLYWOOD'!AN80=0,"",'SIMPL PLYWOOD'!AN80)</f>
        <v/>
      </c>
      <c r="L58" s="28" t="str">
        <f>IF('SIMPL PLYWOOD'!AO80=0,"",'SIMPL PLYWOOD'!AO80)</f>
        <v/>
      </c>
      <c r="M58" s="28" t="str">
        <f>IF('SIMPL PLYWOOD'!AP80=0,"",'SIMPL PLYWOOD'!AP80)</f>
        <v/>
      </c>
      <c r="N58" s="28" t="str">
        <f>IF('SIMPL PLYWOOD'!AQ80=0,"",'SIMPL PLYWOOD'!AQ80)</f>
        <v/>
      </c>
      <c r="O58" s="30">
        <f t="shared" si="10"/>
        <v>0</v>
      </c>
      <c r="P58" s="21">
        <f>O58*'SIMPL PLYWOOD'!X80</f>
        <v>0</v>
      </c>
      <c r="Q58" s="21">
        <f>O58*'SIMPL PLYWOOD'!T80</f>
        <v>0</v>
      </c>
      <c r="T58" s="19">
        <v>1</v>
      </c>
      <c r="U58" s="19" t="str">
        <f t="shared" si="9"/>
        <v/>
      </c>
      <c r="V58" s="29" t="e">
        <f t="shared" si="2"/>
        <v>#REF!</v>
      </c>
    </row>
    <row r="59" spans="1:22" ht="23.15" customHeight="1">
      <c r="A59" s="31" t="str">
        <f>'SIMPL PLYWOOD'!D81</f>
        <v>SIMPL-5C</v>
      </c>
      <c r="B59" s="32" t="str">
        <f>IF('SIMPL PLYWOOD'!AE81=0,"",'SIMPL PLYWOOD'!AE81)</f>
        <v/>
      </c>
      <c r="C59" s="28" t="str">
        <f>IF('SIMPL PLYWOOD'!AF81=0,"",'SIMPL PLYWOOD'!AF81)</f>
        <v/>
      </c>
      <c r="D59" s="28" t="str">
        <f>IF('SIMPL PLYWOOD'!AG81=0,"",'SIMPL PLYWOOD'!AG81)</f>
        <v/>
      </c>
      <c r="E59" s="28" t="str">
        <f>IF('SIMPL PLYWOOD'!AH81=0,"",'SIMPL PLYWOOD'!AH81)</f>
        <v/>
      </c>
      <c r="F59" s="28" t="str">
        <f>IF('SIMPL PLYWOOD'!AI81=0,"",'SIMPL PLYWOOD'!AI81)</f>
        <v/>
      </c>
      <c r="G59" s="28" t="str">
        <f>IF('SIMPL PLYWOOD'!AJ81=0,"",'SIMPL PLYWOOD'!AJ81)</f>
        <v/>
      </c>
      <c r="H59" s="28" t="str">
        <f>IF('SIMPL PLYWOOD'!AK81=0,"",'SIMPL PLYWOOD'!AK81)</f>
        <v/>
      </c>
      <c r="I59" s="28" t="str">
        <f>IF('SIMPL PLYWOOD'!AL81=0,"",'SIMPL PLYWOOD'!AL81)</f>
        <v/>
      </c>
      <c r="J59" s="28" t="str">
        <f>IF('SIMPL PLYWOOD'!AM81=0,"",'SIMPL PLYWOOD'!AM81)</f>
        <v/>
      </c>
      <c r="K59" s="28" t="str">
        <f>IF('SIMPL PLYWOOD'!AN81=0,"",'SIMPL PLYWOOD'!AN81)</f>
        <v/>
      </c>
      <c r="L59" s="28" t="str">
        <f>IF('SIMPL PLYWOOD'!AO81=0,"",'SIMPL PLYWOOD'!AO81)</f>
        <v/>
      </c>
      <c r="M59" s="28" t="str">
        <f>IF('SIMPL PLYWOOD'!AP81=0,"",'SIMPL PLYWOOD'!AP81)</f>
        <v/>
      </c>
      <c r="N59" s="28" t="str">
        <f>IF('SIMPL PLYWOOD'!AQ81=0,"",'SIMPL PLYWOOD'!AQ81)</f>
        <v/>
      </c>
      <c r="O59" s="30">
        <f t="shared" si="10"/>
        <v>0</v>
      </c>
      <c r="P59" s="21">
        <f>O59*'SIMPL PLYWOOD'!X81</f>
        <v>0</v>
      </c>
      <c r="Q59" s="21">
        <f>O59*'SIMPL PLYWOOD'!T81</f>
        <v>0</v>
      </c>
      <c r="T59" s="19">
        <v>1</v>
      </c>
      <c r="U59" s="19" t="str">
        <f t="shared" si="9"/>
        <v/>
      </c>
      <c r="V59" s="29" t="e">
        <f t="shared" si="2"/>
        <v>#REF!</v>
      </c>
    </row>
    <row r="60" spans="1:22" ht="23.15" customHeight="1">
      <c r="A60" s="31" t="str">
        <f>'SIMPL PLYWOOD'!D82</f>
        <v>SIMPL-5D</v>
      </c>
      <c r="B60" s="32" t="str">
        <f>IF('SIMPL PLYWOOD'!AE82=0,"",'SIMPL PLYWOOD'!AE82)</f>
        <v/>
      </c>
      <c r="C60" s="28" t="str">
        <f>IF('SIMPL PLYWOOD'!AF82=0,"",'SIMPL PLYWOOD'!AF82)</f>
        <v/>
      </c>
      <c r="D60" s="28" t="str">
        <f>IF('SIMPL PLYWOOD'!AG82=0,"",'SIMPL PLYWOOD'!AG82)</f>
        <v/>
      </c>
      <c r="E60" s="28" t="str">
        <f>IF('SIMPL PLYWOOD'!AH82=0,"",'SIMPL PLYWOOD'!AH82)</f>
        <v/>
      </c>
      <c r="F60" s="28" t="str">
        <f>IF('SIMPL PLYWOOD'!AI82=0,"",'SIMPL PLYWOOD'!AI82)</f>
        <v/>
      </c>
      <c r="G60" s="28" t="str">
        <f>IF('SIMPL PLYWOOD'!AJ82=0,"",'SIMPL PLYWOOD'!AJ82)</f>
        <v/>
      </c>
      <c r="H60" s="28" t="str">
        <f>IF('SIMPL PLYWOOD'!AK82=0,"",'SIMPL PLYWOOD'!AK82)</f>
        <v/>
      </c>
      <c r="I60" s="28" t="str">
        <f>IF('SIMPL PLYWOOD'!AL82=0,"",'SIMPL PLYWOOD'!AL82)</f>
        <v/>
      </c>
      <c r="J60" s="28" t="str">
        <f>IF('SIMPL PLYWOOD'!AM82=0,"",'SIMPL PLYWOOD'!AM82)</f>
        <v/>
      </c>
      <c r="K60" s="28" t="str">
        <f>IF('SIMPL PLYWOOD'!AN82=0,"",'SIMPL PLYWOOD'!AN82)</f>
        <v/>
      </c>
      <c r="L60" s="28" t="str">
        <f>IF('SIMPL PLYWOOD'!AO82=0,"",'SIMPL PLYWOOD'!AO82)</f>
        <v/>
      </c>
      <c r="M60" s="28" t="str">
        <f>IF('SIMPL PLYWOOD'!AP82=0,"",'SIMPL PLYWOOD'!AP82)</f>
        <v/>
      </c>
      <c r="N60" s="28" t="str">
        <f>IF('SIMPL PLYWOOD'!AQ82=0,"",'SIMPL PLYWOOD'!AQ82)</f>
        <v/>
      </c>
      <c r="O60" s="30">
        <f t="shared" si="10"/>
        <v>0</v>
      </c>
      <c r="P60" s="21">
        <f>O60*'SIMPL PLYWOOD'!X82</f>
        <v>0</v>
      </c>
      <c r="Q60" s="21">
        <f>O60*'SIMPL PLYWOOD'!T82</f>
        <v>0</v>
      </c>
      <c r="T60" s="19">
        <v>1</v>
      </c>
      <c r="U60" s="19" t="str">
        <f t="shared" si="9"/>
        <v/>
      </c>
      <c r="V60" s="29" t="e">
        <f t="shared" si="2"/>
        <v>#REF!</v>
      </c>
    </row>
    <row r="61" spans="1:22" ht="23.15" customHeight="1">
      <c r="A61" s="31" t="str">
        <f>'SIMPL PLYWOOD'!D83</f>
        <v>SIMPL-5E</v>
      </c>
      <c r="B61" s="32" t="str">
        <f>IF('SIMPL PLYWOOD'!AE83=0,"",'SIMPL PLYWOOD'!AE83)</f>
        <v/>
      </c>
      <c r="C61" s="28" t="str">
        <f>IF('SIMPL PLYWOOD'!AF83=0,"",'SIMPL PLYWOOD'!AF83)</f>
        <v/>
      </c>
      <c r="D61" s="28" t="str">
        <f>IF('SIMPL PLYWOOD'!AG83=0,"",'SIMPL PLYWOOD'!AG83)</f>
        <v/>
      </c>
      <c r="E61" s="28" t="str">
        <f>IF('SIMPL PLYWOOD'!AH83=0,"",'SIMPL PLYWOOD'!AH83)</f>
        <v/>
      </c>
      <c r="F61" s="28" t="str">
        <f>IF('SIMPL PLYWOOD'!AI83=0,"",'SIMPL PLYWOOD'!AI83)</f>
        <v/>
      </c>
      <c r="G61" s="28" t="str">
        <f>IF('SIMPL PLYWOOD'!AJ83=0,"",'SIMPL PLYWOOD'!AJ83)</f>
        <v/>
      </c>
      <c r="H61" s="28" t="str">
        <f>IF('SIMPL PLYWOOD'!AK83=0,"",'SIMPL PLYWOOD'!AK83)</f>
        <v/>
      </c>
      <c r="I61" s="28" t="str">
        <f>IF('SIMPL PLYWOOD'!AL83=0,"",'SIMPL PLYWOOD'!AL83)</f>
        <v/>
      </c>
      <c r="J61" s="28" t="str">
        <f>IF('SIMPL PLYWOOD'!AM83=0,"",'SIMPL PLYWOOD'!AM83)</f>
        <v/>
      </c>
      <c r="K61" s="28" t="str">
        <f>IF('SIMPL PLYWOOD'!AN83=0,"",'SIMPL PLYWOOD'!AN83)</f>
        <v/>
      </c>
      <c r="L61" s="28" t="str">
        <f>IF('SIMPL PLYWOOD'!AO83=0,"",'SIMPL PLYWOOD'!AO83)</f>
        <v/>
      </c>
      <c r="M61" s="28" t="str">
        <f>IF('SIMPL PLYWOOD'!AP83=0,"",'SIMPL PLYWOOD'!AP83)</f>
        <v/>
      </c>
      <c r="N61" s="28" t="str">
        <f>IF('SIMPL PLYWOOD'!AQ83=0,"",'SIMPL PLYWOOD'!AQ83)</f>
        <v/>
      </c>
      <c r="O61" s="30">
        <f t="shared" si="10"/>
        <v>0</v>
      </c>
      <c r="P61" s="21">
        <f>O61*'SIMPL PLYWOOD'!X83</f>
        <v>0</v>
      </c>
      <c r="Q61" s="21">
        <f>O61*'SIMPL PLYWOOD'!T83</f>
        <v>0</v>
      </c>
      <c r="T61" s="19">
        <v>1</v>
      </c>
      <c r="U61" s="19" t="str">
        <f t="shared" si="9"/>
        <v/>
      </c>
      <c r="V61" s="29" t="e">
        <f t="shared" si="2"/>
        <v>#REF!</v>
      </c>
    </row>
    <row r="62" spans="1:22" ht="23.15" customHeight="1">
      <c r="A62" s="31" t="str">
        <f>'SIMPL PLYWOOD'!D84</f>
        <v>SIMPL-5F</v>
      </c>
      <c r="B62" s="32" t="str">
        <f>IF('SIMPL PLYWOOD'!AE84=0,"",'SIMPL PLYWOOD'!AE84)</f>
        <v/>
      </c>
      <c r="C62" s="28" t="str">
        <f>IF('SIMPL PLYWOOD'!AF84=0,"",'SIMPL PLYWOOD'!AF84)</f>
        <v/>
      </c>
      <c r="D62" s="28" t="str">
        <f>IF('SIMPL PLYWOOD'!AG84=0,"",'SIMPL PLYWOOD'!AG84)</f>
        <v/>
      </c>
      <c r="E62" s="28" t="str">
        <f>IF('SIMPL PLYWOOD'!AH84=0,"",'SIMPL PLYWOOD'!AH84)</f>
        <v/>
      </c>
      <c r="F62" s="28" t="str">
        <f>IF('SIMPL PLYWOOD'!AI84=0,"",'SIMPL PLYWOOD'!AI84)</f>
        <v/>
      </c>
      <c r="G62" s="28" t="str">
        <f>IF('SIMPL PLYWOOD'!AJ84=0,"",'SIMPL PLYWOOD'!AJ84)</f>
        <v/>
      </c>
      <c r="H62" s="28" t="str">
        <f>IF('SIMPL PLYWOOD'!AK84=0,"",'SIMPL PLYWOOD'!AK84)</f>
        <v/>
      </c>
      <c r="I62" s="28" t="str">
        <f>IF('SIMPL PLYWOOD'!AL84=0,"",'SIMPL PLYWOOD'!AL84)</f>
        <v/>
      </c>
      <c r="J62" s="28" t="str">
        <f>IF('SIMPL PLYWOOD'!AM84=0,"",'SIMPL PLYWOOD'!AM84)</f>
        <v/>
      </c>
      <c r="K62" s="28" t="str">
        <f>IF('SIMPL PLYWOOD'!AN84=0,"",'SIMPL PLYWOOD'!AN84)</f>
        <v/>
      </c>
      <c r="L62" s="28" t="str">
        <f>IF('SIMPL PLYWOOD'!AO84=0,"",'SIMPL PLYWOOD'!AO84)</f>
        <v/>
      </c>
      <c r="M62" s="28" t="str">
        <f>IF('SIMPL PLYWOOD'!AP84=0,"",'SIMPL PLYWOOD'!AP84)</f>
        <v/>
      </c>
      <c r="N62" s="28" t="str">
        <f>IF('SIMPL PLYWOOD'!AQ84=0,"",'SIMPL PLYWOOD'!AQ84)</f>
        <v/>
      </c>
      <c r="O62" s="30">
        <f t="shared" si="10"/>
        <v>0</v>
      </c>
      <c r="P62" s="21">
        <f>O62*'SIMPL PLYWOOD'!X84</f>
        <v>0</v>
      </c>
      <c r="Q62" s="21">
        <f>O62*'SIMPL PLYWOOD'!T84</f>
        <v>0</v>
      </c>
      <c r="T62" s="19">
        <v>1</v>
      </c>
      <c r="U62" s="19" t="str">
        <f t="shared" si="9"/>
        <v/>
      </c>
      <c r="V62" s="29" t="e">
        <f t="shared" si="2"/>
        <v>#REF!</v>
      </c>
    </row>
    <row r="63" spans="1:22" ht="23.15" customHeight="1">
      <c r="A63" s="31" t="str">
        <f>'SIMPL PLYWOOD'!D85</f>
        <v>SIMPL-5G</v>
      </c>
      <c r="B63" s="32" t="str">
        <f>IF('SIMPL PLYWOOD'!AE85=0,"",'SIMPL PLYWOOD'!AE85)</f>
        <v/>
      </c>
      <c r="C63" s="28" t="str">
        <f>IF('SIMPL PLYWOOD'!AF85=0,"",'SIMPL PLYWOOD'!AF85)</f>
        <v/>
      </c>
      <c r="D63" s="28" t="str">
        <f>IF('SIMPL PLYWOOD'!AG85=0,"",'SIMPL PLYWOOD'!AG85)</f>
        <v/>
      </c>
      <c r="E63" s="28" t="str">
        <f>IF('SIMPL PLYWOOD'!AH85=0,"",'SIMPL PLYWOOD'!AH85)</f>
        <v/>
      </c>
      <c r="F63" s="28" t="str">
        <f>IF('SIMPL PLYWOOD'!AI85=0,"",'SIMPL PLYWOOD'!AI85)</f>
        <v/>
      </c>
      <c r="G63" s="28" t="str">
        <f>IF('SIMPL PLYWOOD'!AJ85=0,"",'SIMPL PLYWOOD'!AJ85)</f>
        <v/>
      </c>
      <c r="H63" s="28" t="str">
        <f>IF('SIMPL PLYWOOD'!AK85=0,"",'SIMPL PLYWOOD'!AK85)</f>
        <v/>
      </c>
      <c r="I63" s="28" t="str">
        <f>IF('SIMPL PLYWOOD'!AL85=0,"",'SIMPL PLYWOOD'!AL85)</f>
        <v/>
      </c>
      <c r="J63" s="28" t="str">
        <f>IF('SIMPL PLYWOOD'!AM85=0,"",'SIMPL PLYWOOD'!AM85)</f>
        <v/>
      </c>
      <c r="K63" s="28" t="str">
        <f>IF('SIMPL PLYWOOD'!AN85=0,"",'SIMPL PLYWOOD'!AN85)</f>
        <v/>
      </c>
      <c r="L63" s="28" t="str">
        <f>IF('SIMPL PLYWOOD'!AO85=0,"",'SIMPL PLYWOOD'!AO85)</f>
        <v/>
      </c>
      <c r="M63" s="28" t="str">
        <f>IF('SIMPL PLYWOOD'!AP85=0,"",'SIMPL PLYWOOD'!AP85)</f>
        <v/>
      </c>
      <c r="N63" s="28" t="str">
        <f>IF('SIMPL PLYWOOD'!AQ85=0,"",'SIMPL PLYWOOD'!AQ85)</f>
        <v/>
      </c>
      <c r="O63" s="30">
        <f t="shared" si="10"/>
        <v>0</v>
      </c>
      <c r="P63" s="21">
        <f>O63*'SIMPL PLYWOOD'!X85</f>
        <v>0</v>
      </c>
      <c r="Q63" s="21">
        <f>O63*'SIMPL PLYWOOD'!T85</f>
        <v>0</v>
      </c>
      <c r="T63" s="19">
        <v>1</v>
      </c>
      <c r="U63" s="19" t="str">
        <f t="shared" si="9"/>
        <v/>
      </c>
      <c r="V63" s="29" t="e">
        <f t="shared" si="2"/>
        <v>#REF!</v>
      </c>
    </row>
    <row r="64" spans="1:22" ht="23.15" customHeight="1">
      <c r="A64" s="31" t="str">
        <f>'SIMPL PLYWOOD'!D86</f>
        <v>SIMPL-5H</v>
      </c>
      <c r="B64" s="32" t="str">
        <f>IF('SIMPL PLYWOOD'!AE86=0,"",'SIMPL PLYWOOD'!AE86)</f>
        <v/>
      </c>
      <c r="C64" s="28" t="str">
        <f>IF('SIMPL PLYWOOD'!AF86=0,"",'SIMPL PLYWOOD'!AF86)</f>
        <v/>
      </c>
      <c r="D64" s="28" t="str">
        <f>IF('SIMPL PLYWOOD'!AG86=0,"",'SIMPL PLYWOOD'!AG86)</f>
        <v/>
      </c>
      <c r="E64" s="28" t="str">
        <f>IF('SIMPL PLYWOOD'!AH86=0,"",'SIMPL PLYWOOD'!AH86)</f>
        <v/>
      </c>
      <c r="F64" s="28" t="str">
        <f>IF('SIMPL PLYWOOD'!AI86=0,"",'SIMPL PLYWOOD'!AI86)</f>
        <v/>
      </c>
      <c r="G64" s="28" t="str">
        <f>IF('SIMPL PLYWOOD'!AJ86=0,"",'SIMPL PLYWOOD'!AJ86)</f>
        <v/>
      </c>
      <c r="H64" s="28" t="str">
        <f>IF('SIMPL PLYWOOD'!AK86=0,"",'SIMPL PLYWOOD'!AK86)</f>
        <v/>
      </c>
      <c r="I64" s="28" t="str">
        <f>IF('SIMPL PLYWOOD'!AL86=0,"",'SIMPL PLYWOOD'!AL86)</f>
        <v/>
      </c>
      <c r="J64" s="28" t="str">
        <f>IF('SIMPL PLYWOOD'!AM86=0,"",'SIMPL PLYWOOD'!AM86)</f>
        <v/>
      </c>
      <c r="K64" s="28" t="str">
        <f>IF('SIMPL PLYWOOD'!AN86=0,"",'SIMPL PLYWOOD'!AN86)</f>
        <v/>
      </c>
      <c r="L64" s="28" t="str">
        <f>IF('SIMPL PLYWOOD'!AO86=0,"",'SIMPL PLYWOOD'!AO86)</f>
        <v/>
      </c>
      <c r="M64" s="28" t="str">
        <f>IF('SIMPL PLYWOOD'!AP86=0,"",'SIMPL PLYWOOD'!AP86)</f>
        <v/>
      </c>
      <c r="N64" s="28" t="str">
        <f>IF('SIMPL PLYWOOD'!AQ86=0,"",'SIMPL PLYWOOD'!AQ86)</f>
        <v/>
      </c>
      <c r="O64" s="30">
        <f t="shared" si="10"/>
        <v>0</v>
      </c>
      <c r="P64" s="21">
        <f>O64*'SIMPL PLYWOOD'!X86</f>
        <v>0</v>
      </c>
      <c r="Q64" s="21">
        <f>O64*'SIMPL PLYWOOD'!T86</f>
        <v>0</v>
      </c>
      <c r="T64" s="19">
        <v>1</v>
      </c>
      <c r="U64" s="19" t="str">
        <f t="shared" si="9"/>
        <v/>
      </c>
      <c r="V64" s="29" t="e">
        <f t="shared" si="2"/>
        <v>#REF!</v>
      </c>
    </row>
    <row r="65" spans="1:22" ht="23.15" customHeight="1">
      <c r="A65" s="31" t="str">
        <f>'SIMPL PLYWOOD'!D87</f>
        <v>SIMPL-5I</v>
      </c>
      <c r="B65" s="32" t="str">
        <f>IF('SIMPL PLYWOOD'!AE87=0,"",'SIMPL PLYWOOD'!AE87)</f>
        <v/>
      </c>
      <c r="C65" s="28" t="str">
        <f>IF('SIMPL PLYWOOD'!AF87=0,"",'SIMPL PLYWOOD'!AF87)</f>
        <v/>
      </c>
      <c r="D65" s="28" t="str">
        <f>IF('SIMPL PLYWOOD'!AG87=0,"",'SIMPL PLYWOOD'!AG87)</f>
        <v/>
      </c>
      <c r="E65" s="28" t="str">
        <f>IF('SIMPL PLYWOOD'!AH87=0,"",'SIMPL PLYWOOD'!AH87)</f>
        <v/>
      </c>
      <c r="F65" s="28" t="str">
        <f>IF('SIMPL PLYWOOD'!AI87=0,"",'SIMPL PLYWOOD'!AI87)</f>
        <v/>
      </c>
      <c r="G65" s="28" t="str">
        <f>IF('SIMPL PLYWOOD'!AJ87=0,"",'SIMPL PLYWOOD'!AJ87)</f>
        <v/>
      </c>
      <c r="H65" s="28" t="str">
        <f>IF('SIMPL PLYWOOD'!AK87=0,"",'SIMPL PLYWOOD'!AK87)</f>
        <v/>
      </c>
      <c r="I65" s="28" t="str">
        <f>IF('SIMPL PLYWOOD'!AL87=0,"",'SIMPL PLYWOOD'!AL87)</f>
        <v/>
      </c>
      <c r="J65" s="28" t="str">
        <f>IF('SIMPL PLYWOOD'!AM87=0,"",'SIMPL PLYWOOD'!AM87)</f>
        <v/>
      </c>
      <c r="K65" s="28" t="str">
        <f>IF('SIMPL PLYWOOD'!AN87=0,"",'SIMPL PLYWOOD'!AN87)</f>
        <v/>
      </c>
      <c r="L65" s="28" t="str">
        <f>IF('SIMPL PLYWOOD'!AO87=0,"",'SIMPL PLYWOOD'!AO87)</f>
        <v/>
      </c>
      <c r="M65" s="28" t="str">
        <f>IF('SIMPL PLYWOOD'!AP87=0,"",'SIMPL PLYWOOD'!AP87)</f>
        <v/>
      </c>
      <c r="N65" s="28" t="str">
        <f>IF('SIMPL PLYWOOD'!AQ87=0,"",'SIMPL PLYWOOD'!AQ87)</f>
        <v/>
      </c>
      <c r="O65" s="30">
        <f t="shared" si="10"/>
        <v>0</v>
      </c>
      <c r="P65" s="21">
        <f>O65*'SIMPL PLYWOOD'!X87</f>
        <v>0</v>
      </c>
      <c r="Q65" s="21">
        <f>O65*'SIMPL PLYWOOD'!T87</f>
        <v>0</v>
      </c>
      <c r="T65" s="19">
        <v>1</v>
      </c>
      <c r="U65" s="19" t="str">
        <f t="shared" si="9"/>
        <v/>
      </c>
      <c r="V65" s="29" t="e">
        <f t="shared" si="2"/>
        <v>#REF!</v>
      </c>
    </row>
    <row r="66" spans="1:22" ht="23.15" customHeight="1">
      <c r="A66" s="31" t="str">
        <f>'SIMPL PLYWOOD'!D88</f>
        <v>SIMPL-5J</v>
      </c>
      <c r="B66" s="32" t="str">
        <f>IF('SIMPL PLYWOOD'!AE88=0,"",'SIMPL PLYWOOD'!AE88)</f>
        <v/>
      </c>
      <c r="C66" s="28" t="str">
        <f>IF('SIMPL PLYWOOD'!AF88=0,"",'SIMPL PLYWOOD'!AF88)</f>
        <v/>
      </c>
      <c r="D66" s="28" t="str">
        <f>IF('SIMPL PLYWOOD'!AG88=0,"",'SIMPL PLYWOOD'!AG88)</f>
        <v/>
      </c>
      <c r="E66" s="28" t="str">
        <f>IF('SIMPL PLYWOOD'!AH88=0,"",'SIMPL PLYWOOD'!AH88)</f>
        <v/>
      </c>
      <c r="F66" s="28" t="str">
        <f>IF('SIMPL PLYWOOD'!AI88=0,"",'SIMPL PLYWOOD'!AI88)</f>
        <v/>
      </c>
      <c r="G66" s="28" t="str">
        <f>IF('SIMPL PLYWOOD'!AJ88=0,"",'SIMPL PLYWOOD'!AJ88)</f>
        <v/>
      </c>
      <c r="H66" s="28" t="str">
        <f>IF('SIMPL PLYWOOD'!AK88=0,"",'SIMPL PLYWOOD'!AK88)</f>
        <v/>
      </c>
      <c r="I66" s="28" t="str">
        <f>IF('SIMPL PLYWOOD'!AL88=0,"",'SIMPL PLYWOOD'!AL88)</f>
        <v/>
      </c>
      <c r="J66" s="28" t="str">
        <f>IF('SIMPL PLYWOOD'!AM88=0,"",'SIMPL PLYWOOD'!AM88)</f>
        <v/>
      </c>
      <c r="K66" s="28" t="str">
        <f>IF('SIMPL PLYWOOD'!AN88=0,"",'SIMPL PLYWOOD'!AN88)</f>
        <v/>
      </c>
      <c r="L66" s="28" t="str">
        <f>IF('SIMPL PLYWOOD'!AO88=0,"",'SIMPL PLYWOOD'!AO88)</f>
        <v/>
      </c>
      <c r="M66" s="28" t="str">
        <f>IF('SIMPL PLYWOOD'!AP88=0,"",'SIMPL PLYWOOD'!AP88)</f>
        <v/>
      </c>
      <c r="N66" s="28" t="str">
        <f>IF('SIMPL PLYWOOD'!AQ88=0,"",'SIMPL PLYWOOD'!AQ88)</f>
        <v/>
      </c>
      <c r="O66" s="30">
        <f t="shared" si="10"/>
        <v>0</v>
      </c>
      <c r="P66" s="21">
        <f>O66*'SIMPL PLYWOOD'!X88</f>
        <v>0</v>
      </c>
      <c r="Q66" s="21">
        <f>O66*'SIMPL PLYWOOD'!T88</f>
        <v>0</v>
      </c>
    </row>
    <row r="67" spans="1:22" ht="23.15" customHeight="1">
      <c r="A67" s="31" t="str">
        <f>'SIMPL PLYWOOD'!D89</f>
        <v>SIMPL-5K</v>
      </c>
      <c r="B67" s="32" t="str">
        <f>IF('SIMPL PLYWOOD'!AE89=0,"",'SIMPL PLYWOOD'!AE89)</f>
        <v/>
      </c>
      <c r="C67" s="28" t="str">
        <f>IF('SIMPL PLYWOOD'!AF89=0,"",'SIMPL PLYWOOD'!AF89)</f>
        <v/>
      </c>
      <c r="D67" s="28" t="str">
        <f>IF('SIMPL PLYWOOD'!AG89=0,"",'SIMPL PLYWOOD'!AG89)</f>
        <v/>
      </c>
      <c r="E67" s="28" t="str">
        <f>IF('SIMPL PLYWOOD'!AH89=0,"",'SIMPL PLYWOOD'!AH89)</f>
        <v/>
      </c>
      <c r="F67" s="28" t="str">
        <f>IF('SIMPL PLYWOOD'!AI89=0,"",'SIMPL PLYWOOD'!AI89)</f>
        <v/>
      </c>
      <c r="G67" s="28" t="str">
        <f>IF('SIMPL PLYWOOD'!AJ89=0,"",'SIMPL PLYWOOD'!AJ89)</f>
        <v/>
      </c>
      <c r="H67" s="28" t="str">
        <f>IF('SIMPL PLYWOOD'!AK89=0,"",'SIMPL PLYWOOD'!AK89)</f>
        <v/>
      </c>
      <c r="I67" s="28" t="str">
        <f>IF('SIMPL PLYWOOD'!AL89=0,"",'SIMPL PLYWOOD'!AL89)</f>
        <v/>
      </c>
      <c r="J67" s="28" t="str">
        <f>IF('SIMPL PLYWOOD'!AM89=0,"",'SIMPL PLYWOOD'!AM89)</f>
        <v/>
      </c>
      <c r="K67" s="28" t="str">
        <f>IF('SIMPL PLYWOOD'!AN89=0,"",'SIMPL PLYWOOD'!AN89)</f>
        <v/>
      </c>
      <c r="L67" s="28" t="str">
        <f>IF('SIMPL PLYWOOD'!AO89=0,"",'SIMPL PLYWOOD'!AO89)</f>
        <v/>
      </c>
      <c r="M67" s="28" t="str">
        <f>IF('SIMPL PLYWOOD'!AP89=0,"",'SIMPL PLYWOOD'!AP89)</f>
        <v/>
      </c>
      <c r="N67" s="28" t="str">
        <f>IF('SIMPL PLYWOOD'!AQ89=0,"",'SIMPL PLYWOOD'!AQ89)</f>
        <v/>
      </c>
      <c r="O67" s="30">
        <f t="shared" si="10"/>
        <v>0</v>
      </c>
      <c r="P67" s="21">
        <f>O67*'SIMPL PLYWOOD'!X89</f>
        <v>0</v>
      </c>
      <c r="Q67" s="21">
        <f>O67*'SIMPL PLYWOOD'!T89</f>
        <v>0</v>
      </c>
    </row>
    <row r="68" spans="1:22" ht="23.15" customHeight="1">
      <c r="A68" s="31" t="str">
        <f>'SIMPL PLYWOOD'!D90</f>
        <v>SIMPL-5L</v>
      </c>
      <c r="B68" s="32" t="str">
        <f>IF('SIMPL PLYWOOD'!AE90=0,"",'SIMPL PLYWOOD'!AE90)</f>
        <v/>
      </c>
      <c r="C68" s="32" t="str">
        <f>IF('SIMPL PLYWOOD'!AF90=0,"",'SIMPL PLYWOOD'!AF90)</f>
        <v/>
      </c>
      <c r="D68" s="32" t="str">
        <f>IF('SIMPL PLYWOOD'!AG90=0,"",'SIMPL PLYWOOD'!AG90)</f>
        <v/>
      </c>
      <c r="E68" s="32" t="str">
        <f>IF('SIMPL PLYWOOD'!AH90=0,"",'SIMPL PLYWOOD'!AH90)</f>
        <v/>
      </c>
      <c r="F68" s="32" t="str">
        <f>IF('SIMPL PLYWOOD'!AI90=0,"",'SIMPL PLYWOOD'!AI90)</f>
        <v/>
      </c>
      <c r="G68" s="32" t="str">
        <f>IF('SIMPL PLYWOOD'!AJ90=0,"",'SIMPL PLYWOOD'!AJ90)</f>
        <v/>
      </c>
      <c r="H68" s="32" t="str">
        <f>IF('SIMPL PLYWOOD'!AK90=0,"",'SIMPL PLYWOOD'!AK90)</f>
        <v/>
      </c>
      <c r="I68" s="32" t="str">
        <f>IF('SIMPL PLYWOOD'!AL90=0,"",'SIMPL PLYWOOD'!AL90)</f>
        <v/>
      </c>
      <c r="J68" s="32" t="str">
        <f>IF('SIMPL PLYWOOD'!AM90=0,"",'SIMPL PLYWOOD'!AM90)</f>
        <v/>
      </c>
      <c r="K68" s="32" t="str">
        <f>IF('SIMPL PLYWOOD'!AN90=0,"",'SIMPL PLYWOOD'!AN90)</f>
        <v/>
      </c>
      <c r="L68" s="32" t="str">
        <f>IF('SIMPL PLYWOOD'!AO90=0,"",'SIMPL PLYWOOD'!AO90)</f>
        <v/>
      </c>
      <c r="M68" s="32" t="str">
        <f>IF('SIMPL PLYWOOD'!AP90=0,"",'SIMPL PLYWOOD'!AP90)</f>
        <v/>
      </c>
      <c r="N68" s="32" t="str">
        <f>IF('SIMPL PLYWOOD'!AQ90=0,"",'SIMPL PLYWOOD'!AQ90)</f>
        <v/>
      </c>
      <c r="O68" s="30">
        <f t="shared" si="10"/>
        <v>0</v>
      </c>
      <c r="P68" s="21">
        <f>O68*'SIMPL PLYWOOD'!X90</f>
        <v>0</v>
      </c>
      <c r="Q68" s="21">
        <f>O68*'SIMPL PLYWOOD'!T90</f>
        <v>0</v>
      </c>
    </row>
    <row r="69" spans="1:22" ht="23.15" customHeight="1">
      <c r="A69" s="31" t="str">
        <f>'SIMPL PLYWOOD'!D91</f>
        <v>SIMPL-5M</v>
      </c>
      <c r="B69" s="32" t="str">
        <f>IF('SIMPL PLYWOOD'!AE91=0,"",'SIMPL PLYWOOD'!AE91)</f>
        <v/>
      </c>
      <c r="C69" s="32" t="str">
        <f>IF('SIMPL PLYWOOD'!AF91=0,"",'SIMPL PLYWOOD'!AF91)</f>
        <v/>
      </c>
      <c r="D69" s="32" t="str">
        <f>IF('SIMPL PLYWOOD'!AG91=0,"",'SIMPL PLYWOOD'!AG91)</f>
        <v/>
      </c>
      <c r="E69" s="32" t="str">
        <f>IF('SIMPL PLYWOOD'!AH91=0,"",'SIMPL PLYWOOD'!AH91)</f>
        <v/>
      </c>
      <c r="F69" s="32" t="str">
        <f>IF('SIMPL PLYWOOD'!AI91=0,"",'SIMPL PLYWOOD'!AI91)</f>
        <v/>
      </c>
      <c r="G69" s="32" t="str">
        <f>IF('SIMPL PLYWOOD'!AJ91=0,"",'SIMPL PLYWOOD'!AJ91)</f>
        <v/>
      </c>
      <c r="H69" s="32" t="str">
        <f>IF('SIMPL PLYWOOD'!AK91=0,"",'SIMPL PLYWOOD'!AK91)</f>
        <v/>
      </c>
      <c r="I69" s="32" t="str">
        <f>IF('SIMPL PLYWOOD'!AL91=0,"",'SIMPL PLYWOOD'!AL91)</f>
        <v/>
      </c>
      <c r="J69" s="32" t="str">
        <f>IF('SIMPL PLYWOOD'!AM91=0,"",'SIMPL PLYWOOD'!AM91)</f>
        <v/>
      </c>
      <c r="K69" s="32" t="str">
        <f>IF('SIMPL PLYWOOD'!AN91=0,"",'SIMPL PLYWOOD'!AN91)</f>
        <v/>
      </c>
      <c r="L69" s="32" t="str">
        <f>IF('SIMPL PLYWOOD'!AO91=0,"",'SIMPL PLYWOOD'!AO91)</f>
        <v/>
      </c>
      <c r="M69" s="32" t="str">
        <f>IF('SIMPL PLYWOOD'!AP91=0,"",'SIMPL PLYWOOD'!AP91)</f>
        <v/>
      </c>
      <c r="N69" s="32" t="str">
        <f>IF('SIMPL PLYWOOD'!AQ91=0,"",'SIMPL PLYWOOD'!AQ91)</f>
        <v/>
      </c>
      <c r="O69" s="30">
        <f t="shared" si="10"/>
        <v>0</v>
      </c>
      <c r="P69" s="21">
        <f>O69*'SIMPL PLYWOOD'!X91</f>
        <v>0</v>
      </c>
      <c r="Q69" s="21">
        <f>O69*'SIMPL PLYWOOD'!T91</f>
        <v>0</v>
      </c>
    </row>
    <row r="70" spans="1:22" ht="23.15" customHeight="1">
      <c r="A70" s="31" t="str">
        <f>'SIMPL PLYWOOD'!D92</f>
        <v>SIMPL-5N</v>
      </c>
      <c r="B70" s="32" t="str">
        <f>IF('SIMPL PLYWOOD'!AE92=0,"",'SIMPL PLYWOOD'!AE92)</f>
        <v/>
      </c>
      <c r="C70" s="32" t="str">
        <f>IF('SIMPL PLYWOOD'!AF92=0,"",'SIMPL PLYWOOD'!AF92)</f>
        <v/>
      </c>
      <c r="D70" s="32" t="str">
        <f>IF('SIMPL PLYWOOD'!AG92=0,"",'SIMPL PLYWOOD'!AG92)</f>
        <v/>
      </c>
      <c r="E70" s="32" t="str">
        <f>IF('SIMPL PLYWOOD'!AH92=0,"",'SIMPL PLYWOOD'!AH92)</f>
        <v/>
      </c>
      <c r="F70" s="32" t="str">
        <f>IF('SIMPL PLYWOOD'!AI92=0,"",'SIMPL PLYWOOD'!AI92)</f>
        <v/>
      </c>
      <c r="G70" s="32" t="str">
        <f>IF('SIMPL PLYWOOD'!AJ92=0,"",'SIMPL PLYWOOD'!AJ92)</f>
        <v/>
      </c>
      <c r="H70" s="32" t="str">
        <f>IF('SIMPL PLYWOOD'!AK92=0,"",'SIMPL PLYWOOD'!AK92)</f>
        <v/>
      </c>
      <c r="I70" s="32" t="str">
        <f>IF('SIMPL PLYWOOD'!AL92=0,"",'SIMPL PLYWOOD'!AL92)</f>
        <v/>
      </c>
      <c r="J70" s="32" t="str">
        <f>IF('SIMPL PLYWOOD'!AM92=0,"",'SIMPL PLYWOOD'!AM92)</f>
        <v/>
      </c>
      <c r="K70" s="32" t="str">
        <f>IF('SIMPL PLYWOOD'!AN92=0,"",'SIMPL PLYWOOD'!AN92)</f>
        <v/>
      </c>
      <c r="L70" s="32" t="str">
        <f>IF('SIMPL PLYWOOD'!AO92=0,"",'SIMPL PLYWOOD'!AO92)</f>
        <v/>
      </c>
      <c r="M70" s="32" t="str">
        <f>IF('SIMPL PLYWOOD'!AP92=0,"",'SIMPL PLYWOOD'!AP92)</f>
        <v/>
      </c>
      <c r="N70" s="32" t="str">
        <f>IF('SIMPL PLYWOOD'!AQ92=0,"",'SIMPL PLYWOOD'!AQ92)</f>
        <v/>
      </c>
      <c r="O70" s="30">
        <f t="shared" si="10"/>
        <v>0</v>
      </c>
      <c r="P70" s="21">
        <f>O70*'SIMPL PLYWOOD'!X92</f>
        <v>0</v>
      </c>
      <c r="Q70" s="21">
        <f>O70*'SIMPL PLYWOOD'!T92</f>
        <v>0</v>
      </c>
    </row>
    <row r="71" spans="1:22" ht="23.15" customHeight="1">
      <c r="A71" s="31" t="str">
        <f>'SIMPL PLYWOOD'!D93</f>
        <v>SIMPL-5O</v>
      </c>
      <c r="B71" s="32" t="str">
        <f>IF('SIMPL PLYWOOD'!AE93=0,"",'SIMPL PLYWOOD'!AE93)</f>
        <v/>
      </c>
      <c r="C71" s="32" t="str">
        <f>IF('SIMPL PLYWOOD'!AF93=0,"",'SIMPL PLYWOOD'!AF93)</f>
        <v/>
      </c>
      <c r="D71" s="32" t="str">
        <f>IF('SIMPL PLYWOOD'!AG93=0,"",'SIMPL PLYWOOD'!AG93)</f>
        <v/>
      </c>
      <c r="E71" s="32" t="str">
        <f>IF('SIMPL PLYWOOD'!AH93=0,"",'SIMPL PLYWOOD'!AH93)</f>
        <v/>
      </c>
      <c r="F71" s="32" t="str">
        <f>IF('SIMPL PLYWOOD'!AI93=0,"",'SIMPL PLYWOOD'!AI93)</f>
        <v/>
      </c>
      <c r="G71" s="32" t="str">
        <f>IF('SIMPL PLYWOOD'!AJ93=0,"",'SIMPL PLYWOOD'!AJ93)</f>
        <v/>
      </c>
      <c r="H71" s="32" t="str">
        <f>IF('SIMPL PLYWOOD'!AK93=0,"",'SIMPL PLYWOOD'!AK93)</f>
        <v/>
      </c>
      <c r="I71" s="32" t="str">
        <f>IF('SIMPL PLYWOOD'!AL93=0,"",'SIMPL PLYWOOD'!AL93)</f>
        <v/>
      </c>
      <c r="J71" s="32" t="str">
        <f>IF('SIMPL PLYWOOD'!AM93=0,"",'SIMPL PLYWOOD'!AM93)</f>
        <v/>
      </c>
      <c r="K71" s="32" t="str">
        <f>IF('SIMPL PLYWOOD'!AN93=0,"",'SIMPL PLYWOOD'!AN93)</f>
        <v/>
      </c>
      <c r="L71" s="32" t="str">
        <f>IF('SIMPL PLYWOOD'!AO93=0,"",'SIMPL PLYWOOD'!AO93)</f>
        <v/>
      </c>
      <c r="M71" s="32" t="str">
        <f>IF('SIMPL PLYWOOD'!AP93=0,"",'SIMPL PLYWOOD'!AP93)</f>
        <v/>
      </c>
      <c r="N71" s="32" t="str">
        <f>IF('SIMPL PLYWOOD'!AQ93=0,"",'SIMPL PLYWOOD'!AQ93)</f>
        <v/>
      </c>
      <c r="O71" s="30">
        <f t="shared" si="10"/>
        <v>0</v>
      </c>
      <c r="P71" s="21">
        <f>O71*'SIMPL PLYWOOD'!X93</f>
        <v>0</v>
      </c>
      <c r="Q71" s="21">
        <f>O71*'SIMPL PLYWOOD'!T93</f>
        <v>0</v>
      </c>
    </row>
    <row r="72" spans="1:22" ht="23.15" customHeight="1">
      <c r="A72" s="31"/>
      <c r="B72" s="32" t="str">
        <f>IF('SIMPL PLYWOOD'!AE94=0,"",'SIMPL PLYWOOD'!AE94)</f>
        <v/>
      </c>
      <c r="C72" s="28" t="str">
        <f>IF('SIMPL PLYWOOD'!AF94=0,"",'SIMPL PLYWOOD'!AF94)</f>
        <v/>
      </c>
      <c r="D72" s="28" t="str">
        <f>IF('SIMPL PLYWOOD'!AG94=0,"",'SIMPL PLYWOOD'!AG94)</f>
        <v/>
      </c>
      <c r="E72" s="28" t="str">
        <f>IF('SIMPL PLYWOOD'!AH94=0,"",'SIMPL PLYWOOD'!AH94)</f>
        <v/>
      </c>
      <c r="F72" s="28" t="str">
        <f>IF('SIMPL PLYWOOD'!AI94=0,"",'SIMPL PLYWOOD'!AI94)</f>
        <v/>
      </c>
      <c r="G72" s="28" t="str">
        <f>IF('SIMPL PLYWOOD'!AJ94=0,"",'SIMPL PLYWOOD'!AJ94)</f>
        <v/>
      </c>
      <c r="H72" s="28" t="str">
        <f>IF('SIMPL PLYWOOD'!AK94=0,"",'SIMPL PLYWOOD'!AK94)</f>
        <v/>
      </c>
      <c r="I72" s="28" t="str">
        <f>IF('SIMPL PLYWOOD'!AL94=0,"",'SIMPL PLYWOOD'!AL94)</f>
        <v/>
      </c>
      <c r="J72" s="28" t="str">
        <f>IF('SIMPL PLYWOOD'!AM94=0,"",'SIMPL PLYWOOD'!AM94)</f>
        <v/>
      </c>
      <c r="K72" s="28" t="str">
        <f>IF('SIMPL PLYWOOD'!AN94=0,"",'SIMPL PLYWOOD'!AN94)</f>
        <v/>
      </c>
      <c r="L72" s="28" t="str">
        <f>IF('SIMPL PLYWOOD'!AO94=0,"",'SIMPL PLYWOOD'!AO94)</f>
        <v/>
      </c>
      <c r="M72" s="28" t="str">
        <f>IF('SIMPL PLYWOOD'!AP94=0,"",'SIMPL PLYWOOD'!AP94)</f>
        <v/>
      </c>
      <c r="N72" s="28" t="str">
        <f>IF('SIMPL PLYWOOD'!AQ94=0,"",'SIMPL PLYWOOD'!AQ94)</f>
        <v/>
      </c>
      <c r="O72" s="30"/>
      <c r="P72" s="21"/>
      <c r="Q72" s="21"/>
      <c r="U72" s="19" t="str">
        <f t="shared" ref="U72:U83" si="11">IF(T72=1,REPT(""""&amp;A72&amp;".dwg""",O72),"")</f>
        <v/>
      </c>
      <c r="V72" s="29" t="e">
        <f>CONCATENATE(V65,U72)</f>
        <v>#REF!</v>
      </c>
    </row>
    <row r="73" spans="1:22" ht="23.15" customHeight="1">
      <c r="A73" s="31" t="str">
        <f>'SIMPL PLYWOOD'!D95</f>
        <v>SIMPL-6A</v>
      </c>
      <c r="B73" s="32" t="str">
        <f>IF('SIMPL PLYWOOD'!AE95=0,"",'SIMPL PLYWOOD'!AE95)</f>
        <v/>
      </c>
      <c r="C73" s="28" t="str">
        <f>IF('SIMPL PLYWOOD'!AF95=0,"",'SIMPL PLYWOOD'!AF95)</f>
        <v/>
      </c>
      <c r="D73" s="28" t="str">
        <f>IF('SIMPL PLYWOOD'!AG95=0,"",'SIMPL PLYWOOD'!AG95)</f>
        <v/>
      </c>
      <c r="E73" s="28" t="str">
        <f>IF('SIMPL PLYWOOD'!AH95=0,"",'SIMPL PLYWOOD'!AH95)</f>
        <v/>
      </c>
      <c r="F73" s="28" t="str">
        <f>IF('SIMPL PLYWOOD'!AI95=0,"",'SIMPL PLYWOOD'!AI95)</f>
        <v/>
      </c>
      <c r="G73" s="28" t="str">
        <f>IF('SIMPL PLYWOOD'!AJ95=0,"",'SIMPL PLYWOOD'!AJ95)</f>
        <v/>
      </c>
      <c r="H73" s="28" t="str">
        <f>IF('SIMPL PLYWOOD'!AK95=0,"",'SIMPL PLYWOOD'!AK95)</f>
        <v/>
      </c>
      <c r="I73" s="28" t="str">
        <f>IF('SIMPL PLYWOOD'!AL95=0,"",'SIMPL PLYWOOD'!AL95)</f>
        <v/>
      </c>
      <c r="J73" s="28" t="str">
        <f>IF('SIMPL PLYWOOD'!AM95=0,"",'SIMPL PLYWOOD'!AM95)</f>
        <v/>
      </c>
      <c r="K73" s="28" t="str">
        <f>IF('SIMPL PLYWOOD'!AN95=0,"",'SIMPL PLYWOOD'!AN95)</f>
        <v/>
      </c>
      <c r="L73" s="28" t="str">
        <f>IF('SIMPL PLYWOOD'!AO95=0,"",'SIMPL PLYWOOD'!AO95)</f>
        <v/>
      </c>
      <c r="M73" s="28" t="str">
        <f>IF('SIMPL PLYWOOD'!AP95=0,"",'SIMPL PLYWOOD'!AP95)</f>
        <v/>
      </c>
      <c r="N73" s="28" t="str">
        <f>IF('SIMPL PLYWOOD'!AQ95=0,"",'SIMPL PLYWOOD'!AQ95)</f>
        <v/>
      </c>
      <c r="O73" s="30">
        <f t="shared" ref="O73:O85" si="12">SUM(A73:N73)</f>
        <v>0</v>
      </c>
      <c r="P73" s="21">
        <f>O73*'SIMPL PLYWOOD'!X95</f>
        <v>0</v>
      </c>
      <c r="Q73" s="21">
        <f>O73*'SIMPL PLYWOOD'!T95</f>
        <v>0</v>
      </c>
      <c r="U73" s="19" t="str">
        <f t="shared" si="11"/>
        <v/>
      </c>
      <c r="V73" s="29" t="e">
        <f t="shared" si="2"/>
        <v>#REF!</v>
      </c>
    </row>
    <row r="74" spans="1:22" ht="23.15" customHeight="1">
      <c r="A74" s="31" t="str">
        <f>'SIMPL PLYWOOD'!D96</f>
        <v>SIMPL-6B</v>
      </c>
      <c r="B74" s="32" t="str">
        <f>IF('SIMPL PLYWOOD'!AE96=0,"",'SIMPL PLYWOOD'!AE96)</f>
        <v/>
      </c>
      <c r="C74" s="28" t="str">
        <f>IF('SIMPL PLYWOOD'!AF96=0,"",'SIMPL PLYWOOD'!AF96)</f>
        <v/>
      </c>
      <c r="D74" s="28" t="str">
        <f>IF('SIMPL PLYWOOD'!AG96=0,"",'SIMPL PLYWOOD'!AG96)</f>
        <v/>
      </c>
      <c r="E74" s="28" t="str">
        <f>IF('SIMPL PLYWOOD'!AH96=0,"",'SIMPL PLYWOOD'!AH96)</f>
        <v/>
      </c>
      <c r="F74" s="28" t="str">
        <f>IF('SIMPL PLYWOOD'!AI96=0,"",'SIMPL PLYWOOD'!AI96)</f>
        <v/>
      </c>
      <c r="G74" s="28" t="str">
        <f>IF('SIMPL PLYWOOD'!AJ96=0,"",'SIMPL PLYWOOD'!AJ96)</f>
        <v/>
      </c>
      <c r="H74" s="28" t="str">
        <f>IF('SIMPL PLYWOOD'!AK96=0,"",'SIMPL PLYWOOD'!AK96)</f>
        <v/>
      </c>
      <c r="I74" s="28" t="str">
        <f>IF('SIMPL PLYWOOD'!AL96=0,"",'SIMPL PLYWOOD'!AL96)</f>
        <v/>
      </c>
      <c r="J74" s="28" t="str">
        <f>IF('SIMPL PLYWOOD'!AM96=0,"",'SIMPL PLYWOOD'!AM96)</f>
        <v/>
      </c>
      <c r="K74" s="28" t="str">
        <f>IF('SIMPL PLYWOOD'!AN96=0,"",'SIMPL PLYWOOD'!AN96)</f>
        <v/>
      </c>
      <c r="L74" s="28" t="str">
        <f>IF('SIMPL PLYWOOD'!AO96=0,"",'SIMPL PLYWOOD'!AO96)</f>
        <v/>
      </c>
      <c r="M74" s="28" t="str">
        <f>IF('SIMPL PLYWOOD'!AP96=0,"",'SIMPL PLYWOOD'!AP96)</f>
        <v/>
      </c>
      <c r="N74" s="28" t="str">
        <f>IF('SIMPL PLYWOOD'!AQ96=0,"",'SIMPL PLYWOOD'!AQ96)</f>
        <v/>
      </c>
      <c r="O74" s="30">
        <f t="shared" si="12"/>
        <v>0</v>
      </c>
      <c r="P74" s="21">
        <f>O74*'SIMPL PLYWOOD'!X96</f>
        <v>0</v>
      </c>
      <c r="Q74" s="21">
        <f>O74*'SIMPL PLYWOOD'!T96</f>
        <v>0</v>
      </c>
      <c r="U74" s="19" t="str">
        <f t="shared" si="11"/>
        <v/>
      </c>
      <c r="V74" s="29" t="e">
        <f t="shared" si="2"/>
        <v>#REF!</v>
      </c>
    </row>
    <row r="75" spans="1:22" ht="23.15" customHeight="1">
      <c r="A75" s="31" t="str">
        <f>'SIMPL PLYWOOD'!D97</f>
        <v>SIMPL-6C</v>
      </c>
      <c r="B75" s="32" t="str">
        <f>IF('SIMPL PLYWOOD'!AE97=0,"",'SIMPL PLYWOOD'!AE97)</f>
        <v/>
      </c>
      <c r="C75" s="28" t="str">
        <f>IF('SIMPL PLYWOOD'!AF97=0,"",'SIMPL PLYWOOD'!AF97)</f>
        <v/>
      </c>
      <c r="D75" s="28" t="str">
        <f>IF('SIMPL PLYWOOD'!AG97=0,"",'SIMPL PLYWOOD'!AG97)</f>
        <v/>
      </c>
      <c r="E75" s="28" t="str">
        <f>IF('SIMPL PLYWOOD'!AH97=0,"",'SIMPL PLYWOOD'!AH97)</f>
        <v/>
      </c>
      <c r="F75" s="28" t="str">
        <f>IF('SIMPL PLYWOOD'!AI97=0,"",'SIMPL PLYWOOD'!AI97)</f>
        <v/>
      </c>
      <c r="G75" s="28" t="str">
        <f>IF('SIMPL PLYWOOD'!AJ97=0,"",'SIMPL PLYWOOD'!AJ97)</f>
        <v/>
      </c>
      <c r="H75" s="28" t="str">
        <f>IF('SIMPL PLYWOOD'!AK97=0,"",'SIMPL PLYWOOD'!AK97)</f>
        <v/>
      </c>
      <c r="I75" s="28" t="str">
        <f>IF('SIMPL PLYWOOD'!AL97=0,"",'SIMPL PLYWOOD'!AL97)</f>
        <v/>
      </c>
      <c r="J75" s="28" t="str">
        <f>IF('SIMPL PLYWOOD'!AM97=0,"",'SIMPL PLYWOOD'!AM97)</f>
        <v/>
      </c>
      <c r="K75" s="28" t="str">
        <f>IF('SIMPL PLYWOOD'!AN97=0,"",'SIMPL PLYWOOD'!AN97)</f>
        <v/>
      </c>
      <c r="L75" s="28" t="str">
        <f>IF('SIMPL PLYWOOD'!AO97=0,"",'SIMPL PLYWOOD'!AO97)</f>
        <v/>
      </c>
      <c r="M75" s="28" t="str">
        <f>IF('SIMPL PLYWOOD'!AP97=0,"",'SIMPL PLYWOOD'!AP97)</f>
        <v/>
      </c>
      <c r="N75" s="28" t="str">
        <f>IF('SIMPL PLYWOOD'!AQ97=0,"",'SIMPL PLYWOOD'!AQ97)</f>
        <v/>
      </c>
      <c r="O75" s="30">
        <f t="shared" si="12"/>
        <v>0</v>
      </c>
      <c r="P75" s="21">
        <f>O75*'SIMPL PLYWOOD'!X97</f>
        <v>0</v>
      </c>
      <c r="Q75" s="21">
        <f>O75*'SIMPL PLYWOOD'!T97</f>
        <v>0</v>
      </c>
      <c r="U75" s="19" t="str">
        <f t="shared" si="11"/>
        <v/>
      </c>
      <c r="V75" s="29" t="e">
        <f t="shared" si="2"/>
        <v>#REF!</v>
      </c>
    </row>
    <row r="76" spans="1:22" ht="23.15" customHeight="1">
      <c r="A76" s="31" t="str">
        <f>'SIMPL PLYWOOD'!D104</f>
        <v>SIMPL-6J</v>
      </c>
      <c r="B76" s="32" t="str">
        <f>IF('SIMPL PLYWOOD'!AE104=0,"",'SIMPL PLYWOOD'!AE104)</f>
        <v/>
      </c>
      <c r="C76" s="28" t="str">
        <f>IF('SIMPL PLYWOOD'!AF104=0,"",'SIMPL PLYWOOD'!AF104)</f>
        <v/>
      </c>
      <c r="D76" s="28" t="str">
        <f>IF('SIMPL PLYWOOD'!AG104=0,"",'SIMPL PLYWOOD'!AG104)</f>
        <v/>
      </c>
      <c r="E76" s="28" t="str">
        <f>IF('SIMPL PLYWOOD'!AH104=0,"",'SIMPL PLYWOOD'!AH104)</f>
        <v/>
      </c>
      <c r="F76" s="28" t="str">
        <f>IF('SIMPL PLYWOOD'!AI104=0,"",'SIMPL PLYWOOD'!AI104)</f>
        <v/>
      </c>
      <c r="G76" s="28" t="str">
        <f>IF('SIMPL PLYWOOD'!AJ104=0,"",'SIMPL PLYWOOD'!AJ104)</f>
        <v/>
      </c>
      <c r="H76" s="28" t="str">
        <f>IF('SIMPL PLYWOOD'!AK104=0,"",'SIMPL PLYWOOD'!AK104)</f>
        <v/>
      </c>
      <c r="I76" s="28" t="str">
        <f>IF('SIMPL PLYWOOD'!AL104=0,"",'SIMPL PLYWOOD'!AL104)</f>
        <v/>
      </c>
      <c r="J76" s="28" t="str">
        <f>IF('SIMPL PLYWOOD'!AM104=0,"",'SIMPL PLYWOOD'!AM104)</f>
        <v/>
      </c>
      <c r="K76" s="28" t="str">
        <f>IF('SIMPL PLYWOOD'!AN104=0,"",'SIMPL PLYWOOD'!AN104)</f>
        <v/>
      </c>
      <c r="L76" s="28" t="str">
        <f>IF('SIMPL PLYWOOD'!AO104=0,"",'SIMPL PLYWOOD'!AO104)</f>
        <v/>
      </c>
      <c r="M76" s="28" t="str">
        <f>IF('SIMPL PLYWOOD'!AP104=0,"",'SIMPL PLYWOOD'!AP104)</f>
        <v/>
      </c>
      <c r="N76" s="28" t="str">
        <f>IF('SIMPL PLYWOOD'!AQ104=0,"",'SIMPL PLYWOOD'!AQ104)</f>
        <v/>
      </c>
      <c r="O76" s="30">
        <f t="shared" si="12"/>
        <v>0</v>
      </c>
      <c r="P76" s="21">
        <f>O76*'SIMPL PLYWOOD'!X104</f>
        <v>0</v>
      </c>
      <c r="Q76" s="21">
        <f>O76*'SIMPL PLYWOOD'!T104</f>
        <v>0</v>
      </c>
      <c r="U76" s="19" t="str">
        <f t="shared" si="11"/>
        <v/>
      </c>
      <c r="V76" s="29" t="e">
        <f t="shared" si="2"/>
        <v>#REF!</v>
      </c>
    </row>
    <row r="77" spans="1:22" ht="23.15" customHeight="1">
      <c r="A77" s="31" t="str">
        <f>'SIMPL PLYWOOD'!D98</f>
        <v>SIMPL-6D</v>
      </c>
      <c r="B77" s="32" t="str">
        <f>IF('SIMPL PLYWOOD'!AE98=0,"",'SIMPL PLYWOOD'!AE98)</f>
        <v/>
      </c>
      <c r="C77" s="28" t="str">
        <f>IF('SIMPL PLYWOOD'!AF98=0,"",'SIMPL PLYWOOD'!AF98)</f>
        <v/>
      </c>
      <c r="D77" s="28" t="str">
        <f>IF('SIMPL PLYWOOD'!AG98=0,"",'SIMPL PLYWOOD'!AG98)</f>
        <v/>
      </c>
      <c r="E77" s="28" t="str">
        <f>IF('SIMPL PLYWOOD'!AH98=0,"",'SIMPL PLYWOOD'!AH98)</f>
        <v/>
      </c>
      <c r="F77" s="28" t="str">
        <f>IF('SIMPL PLYWOOD'!AI98=0,"",'SIMPL PLYWOOD'!AI98)</f>
        <v/>
      </c>
      <c r="G77" s="28" t="str">
        <f>IF('SIMPL PLYWOOD'!AJ98=0,"",'SIMPL PLYWOOD'!AJ98)</f>
        <v/>
      </c>
      <c r="H77" s="28" t="str">
        <f>IF('SIMPL PLYWOOD'!AK98=0,"",'SIMPL PLYWOOD'!AK98)</f>
        <v/>
      </c>
      <c r="I77" s="28" t="str">
        <f>IF('SIMPL PLYWOOD'!AL98=0,"",'SIMPL PLYWOOD'!AL98)</f>
        <v/>
      </c>
      <c r="J77" s="28" t="str">
        <f>IF('SIMPL PLYWOOD'!AM98=0,"",'SIMPL PLYWOOD'!AM98)</f>
        <v/>
      </c>
      <c r="K77" s="28" t="str">
        <f>IF('SIMPL PLYWOOD'!AN98=0,"",'SIMPL PLYWOOD'!AN98)</f>
        <v/>
      </c>
      <c r="L77" s="28" t="str">
        <f>IF('SIMPL PLYWOOD'!AO98=0,"",'SIMPL PLYWOOD'!AO98)</f>
        <v/>
      </c>
      <c r="M77" s="28" t="str">
        <f>IF('SIMPL PLYWOOD'!AP98=0,"",'SIMPL PLYWOOD'!AP98)</f>
        <v/>
      </c>
      <c r="N77" s="28" t="str">
        <f>IF('SIMPL PLYWOOD'!AQ98=0,"",'SIMPL PLYWOOD'!AQ98)</f>
        <v/>
      </c>
      <c r="O77" s="30">
        <f t="shared" si="12"/>
        <v>0</v>
      </c>
      <c r="P77" s="21">
        <f>O77*'SIMPL PLYWOOD'!X98</f>
        <v>0</v>
      </c>
      <c r="Q77" s="21">
        <f>O77*'SIMPL PLYWOOD'!T98</f>
        <v>0</v>
      </c>
      <c r="U77" s="19" t="str">
        <f t="shared" si="11"/>
        <v/>
      </c>
      <c r="V77" s="29" t="e">
        <f t="shared" si="2"/>
        <v>#REF!</v>
      </c>
    </row>
    <row r="78" spans="1:22" ht="23.15" customHeight="1">
      <c r="A78" s="31" t="str">
        <f>'SIMPL PLYWOOD'!D99</f>
        <v>SIMPL-6E</v>
      </c>
      <c r="B78" s="32" t="str">
        <f>IF('SIMPL PLYWOOD'!AE99=0,"",'SIMPL PLYWOOD'!AE99)</f>
        <v/>
      </c>
      <c r="C78" s="28" t="str">
        <f>IF('SIMPL PLYWOOD'!AF99=0,"",'SIMPL PLYWOOD'!AF99)</f>
        <v/>
      </c>
      <c r="D78" s="28" t="str">
        <f>IF('SIMPL PLYWOOD'!AG99=0,"",'SIMPL PLYWOOD'!AG99)</f>
        <v/>
      </c>
      <c r="E78" s="28" t="str">
        <f>IF('SIMPL PLYWOOD'!AH99=0,"",'SIMPL PLYWOOD'!AH99)</f>
        <v/>
      </c>
      <c r="F78" s="28" t="str">
        <f>IF('SIMPL PLYWOOD'!AI99=0,"",'SIMPL PLYWOOD'!AI99)</f>
        <v/>
      </c>
      <c r="G78" s="28" t="str">
        <f>IF('SIMPL PLYWOOD'!AJ99=0,"",'SIMPL PLYWOOD'!AJ99)</f>
        <v/>
      </c>
      <c r="H78" s="28" t="str">
        <f>IF('SIMPL PLYWOOD'!AK99=0,"",'SIMPL PLYWOOD'!AK99)</f>
        <v/>
      </c>
      <c r="I78" s="28" t="str">
        <f>IF('SIMPL PLYWOOD'!AL99=0,"",'SIMPL PLYWOOD'!AL99)</f>
        <v/>
      </c>
      <c r="J78" s="28" t="str">
        <f>IF('SIMPL PLYWOOD'!AM99=0,"",'SIMPL PLYWOOD'!AM99)</f>
        <v/>
      </c>
      <c r="K78" s="28" t="str">
        <f>IF('SIMPL PLYWOOD'!AN99=0,"",'SIMPL PLYWOOD'!AN99)</f>
        <v/>
      </c>
      <c r="L78" s="28" t="str">
        <f>IF('SIMPL PLYWOOD'!AO99=0,"",'SIMPL PLYWOOD'!AO99)</f>
        <v/>
      </c>
      <c r="M78" s="28" t="str">
        <f>IF('SIMPL PLYWOOD'!AP99=0,"",'SIMPL PLYWOOD'!AP99)</f>
        <v/>
      </c>
      <c r="N78" s="28" t="str">
        <f>IF('SIMPL PLYWOOD'!AQ99=0,"",'SIMPL PLYWOOD'!AQ99)</f>
        <v/>
      </c>
      <c r="O78" s="30">
        <f t="shared" si="12"/>
        <v>0</v>
      </c>
      <c r="P78" s="21">
        <f>O78*'SIMPL PLYWOOD'!X99</f>
        <v>0</v>
      </c>
      <c r="Q78" s="21">
        <f>O78*'SIMPL PLYWOOD'!T99</f>
        <v>0</v>
      </c>
      <c r="U78" s="19" t="str">
        <f t="shared" si="11"/>
        <v/>
      </c>
      <c r="V78" s="29" t="e">
        <f t="shared" si="2"/>
        <v>#REF!</v>
      </c>
    </row>
    <row r="79" spans="1:22" ht="23.15" customHeight="1">
      <c r="A79" s="31" t="str">
        <f>'SIMPL PLYWOOD'!D100</f>
        <v>SIMPL-6F</v>
      </c>
      <c r="B79" s="32" t="str">
        <f>IF('SIMPL PLYWOOD'!AE100=0,"",'SIMPL PLYWOOD'!AE100)</f>
        <v/>
      </c>
      <c r="C79" s="28" t="str">
        <f>IF('SIMPL PLYWOOD'!AF100=0,"",'SIMPL PLYWOOD'!AF100)</f>
        <v/>
      </c>
      <c r="D79" s="28" t="str">
        <f>IF('SIMPL PLYWOOD'!AG100=0,"",'SIMPL PLYWOOD'!AG100)</f>
        <v/>
      </c>
      <c r="E79" s="28" t="str">
        <f>IF('SIMPL PLYWOOD'!AH100=0,"",'SIMPL PLYWOOD'!AH100)</f>
        <v/>
      </c>
      <c r="F79" s="28" t="str">
        <f>IF('SIMPL PLYWOOD'!AI100=0,"",'SIMPL PLYWOOD'!AI100)</f>
        <v/>
      </c>
      <c r="G79" s="28" t="str">
        <f>IF('SIMPL PLYWOOD'!AJ100=0,"",'SIMPL PLYWOOD'!AJ100)</f>
        <v/>
      </c>
      <c r="H79" s="28" t="str">
        <f>IF('SIMPL PLYWOOD'!AK100=0,"",'SIMPL PLYWOOD'!AK100)</f>
        <v/>
      </c>
      <c r="I79" s="28" t="str">
        <f>IF('SIMPL PLYWOOD'!AL100=0,"",'SIMPL PLYWOOD'!AL100)</f>
        <v/>
      </c>
      <c r="J79" s="28" t="str">
        <f>IF('SIMPL PLYWOOD'!AM100=0,"",'SIMPL PLYWOOD'!AM100)</f>
        <v/>
      </c>
      <c r="K79" s="28" t="str">
        <f>IF('SIMPL PLYWOOD'!AN100=0,"",'SIMPL PLYWOOD'!AN100)</f>
        <v/>
      </c>
      <c r="L79" s="28" t="str">
        <f>IF('SIMPL PLYWOOD'!AO100=0,"",'SIMPL PLYWOOD'!AO100)</f>
        <v/>
      </c>
      <c r="M79" s="28" t="str">
        <f>IF('SIMPL PLYWOOD'!AP100=0,"",'SIMPL PLYWOOD'!AP100)</f>
        <v/>
      </c>
      <c r="N79" s="28" t="str">
        <f>IF('SIMPL PLYWOOD'!AQ100=0,"",'SIMPL PLYWOOD'!AQ100)</f>
        <v/>
      </c>
      <c r="O79" s="30">
        <f t="shared" si="12"/>
        <v>0</v>
      </c>
      <c r="P79" s="21">
        <f>O79*'SIMPL PLYWOOD'!X100</f>
        <v>0</v>
      </c>
      <c r="Q79" s="21">
        <f>O79*'SIMPL PLYWOOD'!T100</f>
        <v>0</v>
      </c>
      <c r="T79" s="19">
        <v>1</v>
      </c>
      <c r="U79" s="19" t="str">
        <f t="shared" si="11"/>
        <v/>
      </c>
      <c r="V79" s="29" t="e">
        <f t="shared" si="2"/>
        <v>#REF!</v>
      </c>
    </row>
    <row r="80" spans="1:22" ht="23.15" customHeight="1">
      <c r="A80" s="31" t="str">
        <f>'SIMPL PLYWOOD'!D101</f>
        <v>SIMPL-6G</v>
      </c>
      <c r="B80" s="32" t="str">
        <f>IF('SIMPL PLYWOOD'!AE101=0,"",'SIMPL PLYWOOD'!AE101)</f>
        <v/>
      </c>
      <c r="C80" s="28" t="str">
        <f>IF('SIMPL PLYWOOD'!AF101=0,"",'SIMPL PLYWOOD'!AF101)</f>
        <v/>
      </c>
      <c r="D80" s="28" t="str">
        <f>IF('SIMPL PLYWOOD'!AG101=0,"",'SIMPL PLYWOOD'!AG101)</f>
        <v/>
      </c>
      <c r="E80" s="28" t="str">
        <f>IF('SIMPL PLYWOOD'!AH101=0,"",'SIMPL PLYWOOD'!AH101)</f>
        <v/>
      </c>
      <c r="F80" s="28" t="str">
        <f>IF('SIMPL PLYWOOD'!AI101=0,"",'SIMPL PLYWOOD'!AI101)</f>
        <v/>
      </c>
      <c r="G80" s="28" t="str">
        <f>IF('SIMPL PLYWOOD'!AJ101=0,"",'SIMPL PLYWOOD'!AJ101)</f>
        <v/>
      </c>
      <c r="H80" s="28" t="str">
        <f>IF('SIMPL PLYWOOD'!AK101=0,"",'SIMPL PLYWOOD'!AK101)</f>
        <v/>
      </c>
      <c r="I80" s="28" t="str">
        <f>IF('SIMPL PLYWOOD'!AL101=0,"",'SIMPL PLYWOOD'!AL101)</f>
        <v/>
      </c>
      <c r="J80" s="28" t="str">
        <f>IF('SIMPL PLYWOOD'!AM101=0,"",'SIMPL PLYWOOD'!AM101)</f>
        <v/>
      </c>
      <c r="K80" s="28" t="str">
        <f>IF('SIMPL PLYWOOD'!AN101=0,"",'SIMPL PLYWOOD'!AN101)</f>
        <v/>
      </c>
      <c r="L80" s="28" t="str">
        <f>IF('SIMPL PLYWOOD'!AO101=0,"",'SIMPL PLYWOOD'!AO101)</f>
        <v/>
      </c>
      <c r="M80" s="28" t="str">
        <f>IF('SIMPL PLYWOOD'!AP101=0,"",'SIMPL PLYWOOD'!AP101)</f>
        <v/>
      </c>
      <c r="N80" s="28" t="str">
        <f>IF('SIMPL PLYWOOD'!AQ101=0,"",'SIMPL PLYWOOD'!AQ101)</f>
        <v/>
      </c>
      <c r="O80" s="30">
        <f t="shared" si="12"/>
        <v>0</v>
      </c>
      <c r="P80" s="21">
        <f>O80*'SIMPL PLYWOOD'!X101</f>
        <v>0</v>
      </c>
      <c r="Q80" s="21">
        <f>O80*'SIMPL PLYWOOD'!T101</f>
        <v>0</v>
      </c>
      <c r="U80" s="19" t="str">
        <f t="shared" si="11"/>
        <v/>
      </c>
      <c r="V80" s="29" t="e">
        <f t="shared" si="2"/>
        <v>#REF!</v>
      </c>
    </row>
    <row r="81" spans="1:22" ht="23.15" customHeight="1">
      <c r="A81" s="31" t="str">
        <f>'SIMPL PLYWOOD'!D102</f>
        <v>SIMPL-6H</v>
      </c>
      <c r="B81" s="32" t="str">
        <f>IF('SIMPL PLYWOOD'!AE102=0,"",'SIMPL PLYWOOD'!AE102)</f>
        <v/>
      </c>
      <c r="C81" s="28" t="str">
        <f>IF('SIMPL PLYWOOD'!AF102=0,"",'SIMPL PLYWOOD'!AF102)</f>
        <v/>
      </c>
      <c r="D81" s="28" t="str">
        <f>IF('SIMPL PLYWOOD'!AG102=0,"",'SIMPL PLYWOOD'!AG102)</f>
        <v/>
      </c>
      <c r="E81" s="28" t="str">
        <f>IF('SIMPL PLYWOOD'!AH102=0,"",'SIMPL PLYWOOD'!AH102)</f>
        <v/>
      </c>
      <c r="F81" s="28" t="str">
        <f>IF('SIMPL PLYWOOD'!AI102=0,"",'SIMPL PLYWOOD'!AI102)</f>
        <v/>
      </c>
      <c r="G81" s="28" t="str">
        <f>IF('SIMPL PLYWOOD'!AJ102=0,"",'SIMPL PLYWOOD'!AJ102)</f>
        <v/>
      </c>
      <c r="H81" s="28" t="str">
        <f>IF('SIMPL PLYWOOD'!AK102=0,"",'SIMPL PLYWOOD'!AK102)</f>
        <v/>
      </c>
      <c r="I81" s="28" t="str">
        <f>IF('SIMPL PLYWOOD'!AL102=0,"",'SIMPL PLYWOOD'!AL102)</f>
        <v/>
      </c>
      <c r="J81" s="28" t="str">
        <f>IF('SIMPL PLYWOOD'!AM102=0,"",'SIMPL PLYWOOD'!AM102)</f>
        <v/>
      </c>
      <c r="K81" s="28" t="str">
        <f>IF('SIMPL PLYWOOD'!AN102=0,"",'SIMPL PLYWOOD'!AN102)</f>
        <v/>
      </c>
      <c r="L81" s="28" t="str">
        <f>IF('SIMPL PLYWOOD'!AO102=0,"",'SIMPL PLYWOOD'!AO102)</f>
        <v/>
      </c>
      <c r="M81" s="28" t="str">
        <f>IF('SIMPL PLYWOOD'!AP102=0,"",'SIMPL PLYWOOD'!AP102)</f>
        <v/>
      </c>
      <c r="N81" s="28" t="str">
        <f>IF('SIMPL PLYWOOD'!AQ102=0,"",'SIMPL PLYWOOD'!AQ102)</f>
        <v/>
      </c>
      <c r="O81" s="30">
        <f t="shared" si="12"/>
        <v>0</v>
      </c>
      <c r="P81" s="21">
        <f>O81*'SIMPL PLYWOOD'!X102</f>
        <v>0</v>
      </c>
      <c r="Q81" s="21">
        <f>O81*'SIMPL PLYWOOD'!T102</f>
        <v>0</v>
      </c>
      <c r="U81" s="19" t="str">
        <f t="shared" si="11"/>
        <v/>
      </c>
      <c r="V81" s="29" t="e">
        <f t="shared" ref="V81:V116" si="13">CONCATENATE(V80,U81)</f>
        <v>#REF!</v>
      </c>
    </row>
    <row r="82" spans="1:22" ht="23.15" customHeight="1">
      <c r="A82" s="31" t="str">
        <f>'SIMPL PLYWOOD'!D103</f>
        <v>SIMPL-6I</v>
      </c>
      <c r="B82" s="32" t="str">
        <f>IF('SIMPL PLYWOOD'!AE103=0,"",'SIMPL PLYWOOD'!AE103)</f>
        <v/>
      </c>
      <c r="C82" s="28" t="str">
        <f>IF('SIMPL PLYWOOD'!AF103=0,"",'SIMPL PLYWOOD'!AF103)</f>
        <v/>
      </c>
      <c r="D82" s="28" t="str">
        <f>IF('SIMPL PLYWOOD'!AG103=0,"",'SIMPL PLYWOOD'!AG103)</f>
        <v/>
      </c>
      <c r="E82" s="28" t="str">
        <f>IF('SIMPL PLYWOOD'!AH103=0,"",'SIMPL PLYWOOD'!AH103)</f>
        <v/>
      </c>
      <c r="F82" s="28" t="str">
        <f>IF('SIMPL PLYWOOD'!AI103=0,"",'SIMPL PLYWOOD'!AI103)</f>
        <v/>
      </c>
      <c r="G82" s="28" t="str">
        <f>IF('SIMPL PLYWOOD'!AJ103=0,"",'SIMPL PLYWOOD'!AJ103)</f>
        <v/>
      </c>
      <c r="H82" s="28" t="str">
        <f>IF('SIMPL PLYWOOD'!AK103=0,"",'SIMPL PLYWOOD'!AK103)</f>
        <v/>
      </c>
      <c r="I82" s="28" t="str">
        <f>IF('SIMPL PLYWOOD'!AL103=0,"",'SIMPL PLYWOOD'!AL103)</f>
        <v/>
      </c>
      <c r="J82" s="28" t="str">
        <f>IF('SIMPL PLYWOOD'!AM103=0,"",'SIMPL PLYWOOD'!AM103)</f>
        <v/>
      </c>
      <c r="K82" s="28" t="str">
        <f>IF('SIMPL PLYWOOD'!AN103=0,"",'SIMPL PLYWOOD'!AN103)</f>
        <v/>
      </c>
      <c r="L82" s="28" t="str">
        <f>IF('SIMPL PLYWOOD'!AO103=0,"",'SIMPL PLYWOOD'!AO103)</f>
        <v/>
      </c>
      <c r="M82" s="28" t="str">
        <f>IF('SIMPL PLYWOOD'!AP103=0,"",'SIMPL PLYWOOD'!AP103)</f>
        <v/>
      </c>
      <c r="N82" s="28" t="str">
        <f>IF('SIMPL PLYWOOD'!AQ103=0,"",'SIMPL PLYWOOD'!AQ103)</f>
        <v/>
      </c>
      <c r="O82" s="30">
        <f t="shared" si="12"/>
        <v>0</v>
      </c>
      <c r="P82" s="21">
        <f>O82*'SIMPL PLYWOOD'!X103</f>
        <v>0</v>
      </c>
      <c r="Q82" s="21">
        <f>O82*'SIMPL PLYWOOD'!T103</f>
        <v>0</v>
      </c>
      <c r="U82" s="19" t="str">
        <f t="shared" si="11"/>
        <v/>
      </c>
      <c r="V82" s="29" t="e">
        <f t="shared" si="13"/>
        <v>#REF!</v>
      </c>
    </row>
    <row r="83" spans="1:22" ht="23.15" customHeight="1">
      <c r="A83" s="31" t="str">
        <f>'SIMPL PLYWOOD'!D105</f>
        <v>SIMPL-6K</v>
      </c>
      <c r="B83" s="32" t="str">
        <f>IF('SIMPL PLYWOOD'!AE105=0,"",'SIMPL PLYWOOD'!AE105)</f>
        <v/>
      </c>
      <c r="C83" s="28" t="str">
        <f>IF('SIMPL PLYWOOD'!AF105=0,"",'SIMPL PLYWOOD'!AF105)</f>
        <v/>
      </c>
      <c r="D83" s="28" t="str">
        <f>IF('SIMPL PLYWOOD'!AG105=0,"",'SIMPL PLYWOOD'!AG105)</f>
        <v/>
      </c>
      <c r="E83" s="28" t="str">
        <f>IF('SIMPL PLYWOOD'!AH105=0,"",'SIMPL PLYWOOD'!AH105)</f>
        <v/>
      </c>
      <c r="F83" s="28" t="str">
        <f>IF('SIMPL PLYWOOD'!AI105=0,"",'SIMPL PLYWOOD'!AI105)</f>
        <v/>
      </c>
      <c r="G83" s="28" t="str">
        <f>IF('SIMPL PLYWOOD'!AJ105=0,"",'SIMPL PLYWOOD'!AJ105)</f>
        <v/>
      </c>
      <c r="H83" s="28" t="str">
        <f>IF('SIMPL PLYWOOD'!AK105=0,"",'SIMPL PLYWOOD'!AK105)</f>
        <v/>
      </c>
      <c r="I83" s="28" t="str">
        <f>IF('SIMPL PLYWOOD'!AL105=0,"",'SIMPL PLYWOOD'!AL105)</f>
        <v/>
      </c>
      <c r="J83" s="28" t="str">
        <f>IF('SIMPL PLYWOOD'!AM105=0,"",'SIMPL PLYWOOD'!AM105)</f>
        <v/>
      </c>
      <c r="K83" s="28" t="str">
        <f>IF('SIMPL PLYWOOD'!AN105=0,"",'SIMPL PLYWOOD'!AN105)</f>
        <v/>
      </c>
      <c r="L83" s="28" t="str">
        <f>IF('SIMPL PLYWOOD'!AO105=0,"",'SIMPL PLYWOOD'!AO105)</f>
        <v/>
      </c>
      <c r="M83" s="28" t="str">
        <f>IF('SIMPL PLYWOOD'!AP105=0,"",'SIMPL PLYWOOD'!AP105)</f>
        <v/>
      </c>
      <c r="N83" s="28" t="str">
        <f>IF('SIMPL PLYWOOD'!AQ105=0,"",'SIMPL PLYWOOD'!AQ105)</f>
        <v/>
      </c>
      <c r="O83" s="30">
        <f t="shared" si="12"/>
        <v>0</v>
      </c>
      <c r="P83" s="21">
        <f>O83*'SIMPL PLYWOOD'!X105</f>
        <v>0</v>
      </c>
      <c r="Q83" s="21">
        <f>O83*'SIMPL PLYWOOD'!T105</f>
        <v>0</v>
      </c>
      <c r="U83" s="19" t="str">
        <f t="shared" si="11"/>
        <v/>
      </c>
      <c r="V83" s="29" t="e">
        <f t="shared" si="13"/>
        <v>#REF!</v>
      </c>
    </row>
    <row r="84" spans="1:22" ht="23.15" customHeight="1">
      <c r="A84" s="31" t="str">
        <f>'SIMPL PLYWOOD'!D106</f>
        <v>SIMPL-6L</v>
      </c>
      <c r="B84" s="32" t="str">
        <f>IF('SIMPL PLYWOOD'!AE106=0,"",'SIMPL PLYWOOD'!AE106)</f>
        <v/>
      </c>
      <c r="C84" s="28" t="str">
        <f>IF('SIMPL PLYWOOD'!AF106=0,"",'SIMPL PLYWOOD'!AF106)</f>
        <v/>
      </c>
      <c r="D84" s="28" t="str">
        <f>IF('SIMPL PLYWOOD'!AG106=0,"",'SIMPL PLYWOOD'!AG106)</f>
        <v/>
      </c>
      <c r="E84" s="28" t="str">
        <f>IF('SIMPL PLYWOOD'!AH106=0,"",'SIMPL PLYWOOD'!AH106)</f>
        <v/>
      </c>
      <c r="F84" s="28" t="str">
        <f>IF('SIMPL PLYWOOD'!AI106=0,"",'SIMPL PLYWOOD'!AI106)</f>
        <v/>
      </c>
      <c r="G84" s="28" t="str">
        <f>IF('SIMPL PLYWOOD'!AJ106=0,"",'SIMPL PLYWOOD'!AJ106)</f>
        <v/>
      </c>
      <c r="H84" s="28" t="str">
        <f>IF('SIMPL PLYWOOD'!AK106=0,"",'SIMPL PLYWOOD'!AK106)</f>
        <v/>
      </c>
      <c r="I84" s="28" t="str">
        <f>IF('SIMPL PLYWOOD'!AL106=0,"",'SIMPL PLYWOOD'!AL106)</f>
        <v/>
      </c>
      <c r="J84" s="28" t="str">
        <f>IF('SIMPL PLYWOOD'!AM106=0,"",'SIMPL PLYWOOD'!AM106)</f>
        <v/>
      </c>
      <c r="K84" s="28" t="str">
        <f>IF('SIMPL PLYWOOD'!AN106=0,"",'SIMPL PLYWOOD'!AN106)</f>
        <v/>
      </c>
      <c r="L84" s="28" t="str">
        <f>IF('SIMPL PLYWOOD'!AO106=0,"",'SIMPL PLYWOOD'!AO106)</f>
        <v/>
      </c>
      <c r="M84" s="28" t="str">
        <f>IF('SIMPL PLYWOOD'!AP106=0,"",'SIMPL PLYWOOD'!AP106)</f>
        <v/>
      </c>
      <c r="N84" s="28" t="str">
        <f>IF('SIMPL PLYWOOD'!AQ106=0,"",'SIMPL PLYWOOD'!AQ106)</f>
        <v/>
      </c>
      <c r="O84" s="30">
        <f t="shared" si="12"/>
        <v>0</v>
      </c>
      <c r="P84" s="21">
        <f>O84*'SIMPL PLYWOOD'!X106</f>
        <v>0</v>
      </c>
      <c r="Q84" s="21">
        <f>O84*'SIMPL PLYWOOD'!T106</f>
        <v>0</v>
      </c>
    </row>
    <row r="85" spans="1:22" ht="23.15" customHeight="1">
      <c r="A85" s="31" t="str">
        <f>'SIMPL PLYWOOD'!D107</f>
        <v>SIMPL-6M</v>
      </c>
      <c r="B85" s="32" t="str">
        <f>IF('SIMPL PLYWOOD'!AE107=0,"",'SIMPL PLYWOOD'!AE107)</f>
        <v/>
      </c>
      <c r="C85" s="28" t="str">
        <f>IF('SIMPL PLYWOOD'!AF107=0,"",'SIMPL PLYWOOD'!AF107)</f>
        <v/>
      </c>
      <c r="D85" s="28" t="str">
        <f>IF('SIMPL PLYWOOD'!AG107=0,"",'SIMPL PLYWOOD'!AG107)</f>
        <v/>
      </c>
      <c r="E85" s="28" t="str">
        <f>IF('SIMPL PLYWOOD'!AH107=0,"",'SIMPL PLYWOOD'!AH107)</f>
        <v/>
      </c>
      <c r="F85" s="28" t="str">
        <f>IF('SIMPL PLYWOOD'!AI107=0,"",'SIMPL PLYWOOD'!AI107)</f>
        <v/>
      </c>
      <c r="G85" s="28" t="str">
        <f>IF('SIMPL PLYWOOD'!AJ107=0,"",'SIMPL PLYWOOD'!AJ107)</f>
        <v/>
      </c>
      <c r="H85" s="28" t="str">
        <f>IF('SIMPL PLYWOOD'!AK107=0,"",'SIMPL PLYWOOD'!AK107)</f>
        <v/>
      </c>
      <c r="I85" s="28" t="str">
        <f>IF('SIMPL PLYWOOD'!AL107=0,"",'SIMPL PLYWOOD'!AL107)</f>
        <v/>
      </c>
      <c r="J85" s="28" t="str">
        <f>IF('SIMPL PLYWOOD'!AM107=0,"",'SIMPL PLYWOOD'!AM107)</f>
        <v/>
      </c>
      <c r="K85" s="28" t="str">
        <f>IF('SIMPL PLYWOOD'!AN107=0,"",'SIMPL PLYWOOD'!AN107)</f>
        <v/>
      </c>
      <c r="L85" s="28" t="str">
        <f>IF('SIMPL PLYWOOD'!AO107=0,"",'SIMPL PLYWOOD'!AO107)</f>
        <v/>
      </c>
      <c r="M85" s="28" t="str">
        <f>IF('SIMPL PLYWOOD'!AP107=0,"",'SIMPL PLYWOOD'!AP107)</f>
        <v/>
      </c>
      <c r="N85" s="28" t="str">
        <f>IF('SIMPL PLYWOOD'!AQ107=0,"",'SIMPL PLYWOOD'!AQ107)</f>
        <v/>
      </c>
      <c r="O85" s="30">
        <f t="shared" si="12"/>
        <v>0</v>
      </c>
      <c r="P85" s="21">
        <f>O85*'SIMPL PLYWOOD'!X107</f>
        <v>0</v>
      </c>
      <c r="Q85" s="21">
        <f>O85*'SIMPL PLYWOOD'!T107</f>
        <v>0</v>
      </c>
    </row>
    <row r="86" spans="1:22" ht="23.15" customHeight="1">
      <c r="A86" s="31"/>
      <c r="B86" s="32" t="str">
        <f>IF('SIMPL PLYWOOD'!AE108=0,"",'SIMPL PLYWOOD'!AE108)</f>
        <v/>
      </c>
      <c r="C86" s="28" t="str">
        <f>IF('SIMPL PLYWOOD'!AF108=0,"",'SIMPL PLYWOOD'!AF108)</f>
        <v/>
      </c>
      <c r="D86" s="28" t="str">
        <f>IF('SIMPL PLYWOOD'!AG108=0,"",'SIMPL PLYWOOD'!AG108)</f>
        <v/>
      </c>
      <c r="E86" s="28" t="str">
        <f>IF('SIMPL PLYWOOD'!AH108=0,"",'SIMPL PLYWOOD'!AH108)</f>
        <v/>
      </c>
      <c r="F86" s="28" t="str">
        <f>IF('SIMPL PLYWOOD'!AI108=0,"",'SIMPL PLYWOOD'!AI108)</f>
        <v/>
      </c>
      <c r="G86" s="28" t="str">
        <f>IF('SIMPL PLYWOOD'!AJ108=0,"",'SIMPL PLYWOOD'!AJ108)</f>
        <v/>
      </c>
      <c r="H86" s="28" t="str">
        <f>IF('SIMPL PLYWOOD'!AK108=0,"",'SIMPL PLYWOOD'!AK108)</f>
        <v/>
      </c>
      <c r="I86" s="28" t="str">
        <f>IF('SIMPL PLYWOOD'!AL108=0,"",'SIMPL PLYWOOD'!AL108)</f>
        <v/>
      </c>
      <c r="J86" s="28" t="str">
        <f>IF('SIMPL PLYWOOD'!AM108=0,"",'SIMPL PLYWOOD'!AM108)</f>
        <v/>
      </c>
      <c r="K86" s="28" t="str">
        <f>IF('SIMPL PLYWOOD'!AN108=0,"",'SIMPL PLYWOOD'!AN108)</f>
        <v/>
      </c>
      <c r="L86" s="28" t="str">
        <f>IF('SIMPL PLYWOOD'!AO108=0,"",'SIMPL PLYWOOD'!AO108)</f>
        <v/>
      </c>
      <c r="M86" s="28" t="str">
        <f>IF('SIMPL PLYWOOD'!AP108=0,"",'SIMPL PLYWOOD'!AP108)</f>
        <v/>
      </c>
      <c r="N86" s="28" t="str">
        <f>IF('SIMPL PLYWOOD'!AQ108=0,"",'SIMPL PLYWOOD'!AQ108)</f>
        <v/>
      </c>
      <c r="O86" s="30"/>
      <c r="P86" s="21"/>
      <c r="Q86" s="21"/>
      <c r="U86" s="19" t="str">
        <f t="shared" ref="U86:U103" si="14">IF(T86=1,REPT(""""&amp;A86&amp;".dwg""",O86),"")</f>
        <v/>
      </c>
      <c r="V86" s="29" t="e">
        <f>CONCATENATE(V83,U86)</f>
        <v>#REF!</v>
      </c>
    </row>
    <row r="87" spans="1:22" ht="23.15" customHeight="1">
      <c r="A87" s="31" t="str">
        <f>'SIMPL PLYWOOD'!D109</f>
        <v>SIMPL-7A</v>
      </c>
      <c r="B87" s="32" t="str">
        <f>IF('SIMPL PLYWOOD'!AE109=0,"",'SIMPL PLYWOOD'!AE109)</f>
        <v/>
      </c>
      <c r="C87" s="28" t="str">
        <f>IF('SIMPL PLYWOOD'!AF109=0,"",'SIMPL PLYWOOD'!AF109)</f>
        <v/>
      </c>
      <c r="D87" s="28" t="str">
        <f>IF('SIMPL PLYWOOD'!AG109=0,"",'SIMPL PLYWOOD'!AG109)</f>
        <v/>
      </c>
      <c r="E87" s="28" t="str">
        <f>IF('SIMPL PLYWOOD'!AH109=0,"",'SIMPL PLYWOOD'!AH109)</f>
        <v/>
      </c>
      <c r="F87" s="28" t="str">
        <f>IF('SIMPL PLYWOOD'!AI109=0,"",'SIMPL PLYWOOD'!AI109)</f>
        <v/>
      </c>
      <c r="G87" s="28" t="str">
        <f>IF('SIMPL PLYWOOD'!AJ109=0,"",'SIMPL PLYWOOD'!AJ109)</f>
        <v/>
      </c>
      <c r="H87" s="28" t="str">
        <f>IF('SIMPL PLYWOOD'!AK109=0,"",'SIMPL PLYWOOD'!AK109)</f>
        <v/>
      </c>
      <c r="I87" s="28" t="str">
        <f>IF('SIMPL PLYWOOD'!AL109=0,"",'SIMPL PLYWOOD'!AL109)</f>
        <v/>
      </c>
      <c r="J87" s="28" t="str">
        <f>IF('SIMPL PLYWOOD'!AM109=0,"",'SIMPL PLYWOOD'!AM109)</f>
        <v/>
      </c>
      <c r="K87" s="28" t="str">
        <f>IF('SIMPL PLYWOOD'!AN109=0,"",'SIMPL PLYWOOD'!AN109)</f>
        <v/>
      </c>
      <c r="L87" s="28" t="str">
        <f>IF('SIMPL PLYWOOD'!AO109=0,"",'SIMPL PLYWOOD'!AO109)</f>
        <v/>
      </c>
      <c r="M87" s="28" t="str">
        <f>IF('SIMPL PLYWOOD'!AP109=0,"",'SIMPL PLYWOOD'!AP109)</f>
        <v/>
      </c>
      <c r="N87" s="28" t="str">
        <f>IF('SIMPL PLYWOOD'!AQ109=0,"",'SIMPL PLYWOOD'!AQ109)</f>
        <v/>
      </c>
      <c r="O87" s="30">
        <f t="shared" ref="O87:O104" si="15">SUM(A87:N87)</f>
        <v>0</v>
      </c>
      <c r="P87" s="21">
        <f>O87*'SIMPL PLYWOOD'!X109</f>
        <v>0</v>
      </c>
      <c r="Q87" s="21">
        <f>O87*'SIMPL PLYWOOD'!T109</f>
        <v>0</v>
      </c>
      <c r="T87" s="19">
        <v>1</v>
      </c>
      <c r="U87" s="19" t="str">
        <f t="shared" si="14"/>
        <v/>
      </c>
      <c r="V87" s="29" t="e">
        <f t="shared" si="13"/>
        <v>#REF!</v>
      </c>
    </row>
    <row r="88" spans="1:22" ht="23.15" customHeight="1">
      <c r="A88" s="31" t="str">
        <f>'SIMPL PLYWOOD'!D110</f>
        <v>SIMPL-7B</v>
      </c>
      <c r="B88" s="32" t="str">
        <f>IF('SIMPL PLYWOOD'!AE110=0,"",'SIMPL PLYWOOD'!AE110)</f>
        <v/>
      </c>
      <c r="C88" s="28" t="str">
        <f>IF('SIMPL PLYWOOD'!AF110=0,"",'SIMPL PLYWOOD'!AF110)</f>
        <v/>
      </c>
      <c r="D88" s="28" t="str">
        <f>IF('SIMPL PLYWOOD'!AG110=0,"",'SIMPL PLYWOOD'!AG110)</f>
        <v/>
      </c>
      <c r="E88" s="28" t="str">
        <f>IF('SIMPL PLYWOOD'!AH110=0,"",'SIMPL PLYWOOD'!AH110)</f>
        <v/>
      </c>
      <c r="F88" s="28" t="str">
        <f>IF('SIMPL PLYWOOD'!AI110=0,"",'SIMPL PLYWOOD'!AI110)</f>
        <v/>
      </c>
      <c r="G88" s="28" t="str">
        <f>IF('SIMPL PLYWOOD'!AJ110=0,"",'SIMPL PLYWOOD'!AJ110)</f>
        <v/>
      </c>
      <c r="H88" s="28" t="str">
        <f>IF('SIMPL PLYWOOD'!AK110=0,"",'SIMPL PLYWOOD'!AK110)</f>
        <v/>
      </c>
      <c r="I88" s="28" t="str">
        <f>IF('SIMPL PLYWOOD'!AL110=0,"",'SIMPL PLYWOOD'!AL110)</f>
        <v/>
      </c>
      <c r="J88" s="28" t="str">
        <f>IF('SIMPL PLYWOOD'!AM110=0,"",'SIMPL PLYWOOD'!AM110)</f>
        <v/>
      </c>
      <c r="K88" s="28" t="str">
        <f>IF('SIMPL PLYWOOD'!AN110=0,"",'SIMPL PLYWOOD'!AN110)</f>
        <v/>
      </c>
      <c r="L88" s="28" t="str">
        <f>IF('SIMPL PLYWOOD'!AO110=0,"",'SIMPL PLYWOOD'!AO110)</f>
        <v/>
      </c>
      <c r="M88" s="28" t="str">
        <f>IF('SIMPL PLYWOOD'!AP110=0,"",'SIMPL PLYWOOD'!AP110)</f>
        <v/>
      </c>
      <c r="N88" s="28" t="str">
        <f>IF('SIMPL PLYWOOD'!AQ110=0,"",'SIMPL PLYWOOD'!AQ110)</f>
        <v/>
      </c>
      <c r="O88" s="30">
        <f t="shared" si="15"/>
        <v>0</v>
      </c>
      <c r="P88" s="21">
        <f>O88*'SIMPL PLYWOOD'!X110</f>
        <v>0</v>
      </c>
      <c r="Q88" s="21">
        <f>O88*'SIMPL PLYWOOD'!T110</f>
        <v>0</v>
      </c>
      <c r="T88" s="19">
        <v>1</v>
      </c>
      <c r="U88" s="19" t="str">
        <f t="shared" si="14"/>
        <v/>
      </c>
      <c r="V88" s="29" t="e">
        <f t="shared" si="13"/>
        <v>#REF!</v>
      </c>
    </row>
    <row r="89" spans="1:22" ht="23.15" customHeight="1">
      <c r="A89" s="31" t="str">
        <f>'SIMPL PLYWOOD'!D111</f>
        <v>SIMPL-7C</v>
      </c>
      <c r="B89" s="32" t="str">
        <f>IF('SIMPL PLYWOOD'!AE111=0,"",'SIMPL PLYWOOD'!AE111)</f>
        <v/>
      </c>
      <c r="C89" s="28" t="str">
        <f>IF('SIMPL PLYWOOD'!AF111=0,"",'SIMPL PLYWOOD'!AF111)</f>
        <v/>
      </c>
      <c r="D89" s="28" t="str">
        <f>IF('SIMPL PLYWOOD'!AG111=0,"",'SIMPL PLYWOOD'!AG111)</f>
        <v/>
      </c>
      <c r="E89" s="28" t="str">
        <f>IF('SIMPL PLYWOOD'!AH111=0,"",'SIMPL PLYWOOD'!AH111)</f>
        <v/>
      </c>
      <c r="F89" s="28" t="str">
        <f>IF('SIMPL PLYWOOD'!AI111=0,"",'SIMPL PLYWOOD'!AI111)</f>
        <v/>
      </c>
      <c r="G89" s="28" t="str">
        <f>IF('SIMPL PLYWOOD'!AJ111=0,"",'SIMPL PLYWOOD'!AJ111)</f>
        <v/>
      </c>
      <c r="H89" s="28" t="str">
        <f>IF('SIMPL PLYWOOD'!AK111=0,"",'SIMPL PLYWOOD'!AK111)</f>
        <v/>
      </c>
      <c r="I89" s="28" t="str">
        <f>IF('SIMPL PLYWOOD'!AL111=0,"",'SIMPL PLYWOOD'!AL111)</f>
        <v/>
      </c>
      <c r="J89" s="28" t="str">
        <f>IF('SIMPL PLYWOOD'!AM111=0,"",'SIMPL PLYWOOD'!AM111)</f>
        <v/>
      </c>
      <c r="K89" s="28" t="str">
        <f>IF('SIMPL PLYWOOD'!AN111=0,"",'SIMPL PLYWOOD'!AN111)</f>
        <v/>
      </c>
      <c r="L89" s="28" t="str">
        <f>IF('SIMPL PLYWOOD'!AO111=0,"",'SIMPL PLYWOOD'!AO111)</f>
        <v/>
      </c>
      <c r="M89" s="28" t="str">
        <f>IF('SIMPL PLYWOOD'!AP111=0,"",'SIMPL PLYWOOD'!AP111)</f>
        <v/>
      </c>
      <c r="N89" s="28" t="str">
        <f>IF('SIMPL PLYWOOD'!AQ111=0,"",'SIMPL PLYWOOD'!AQ111)</f>
        <v/>
      </c>
      <c r="O89" s="30">
        <f t="shared" si="15"/>
        <v>0</v>
      </c>
      <c r="P89" s="21">
        <f>O89*'SIMPL PLYWOOD'!X111</f>
        <v>0</v>
      </c>
      <c r="Q89" s="21">
        <f>O89*'SIMPL PLYWOOD'!T111</f>
        <v>0</v>
      </c>
      <c r="T89" s="19">
        <v>1</v>
      </c>
      <c r="U89" s="19" t="str">
        <f t="shared" si="14"/>
        <v/>
      </c>
      <c r="V89" s="29" t="e">
        <f t="shared" si="13"/>
        <v>#REF!</v>
      </c>
    </row>
    <row r="90" spans="1:22" ht="23.15" customHeight="1">
      <c r="A90" s="31" t="str">
        <f>'SIMPL PLYWOOD'!D112</f>
        <v>SIMPL-7D</v>
      </c>
      <c r="B90" s="32" t="str">
        <f>IF('SIMPL PLYWOOD'!AE112=0,"",'SIMPL PLYWOOD'!AE112)</f>
        <v/>
      </c>
      <c r="C90" s="28" t="str">
        <f>IF('SIMPL PLYWOOD'!AF112=0,"",'SIMPL PLYWOOD'!AF112)</f>
        <v/>
      </c>
      <c r="D90" s="28" t="str">
        <f>IF('SIMPL PLYWOOD'!AG112=0,"",'SIMPL PLYWOOD'!AG112)</f>
        <v/>
      </c>
      <c r="E90" s="28" t="str">
        <f>IF('SIMPL PLYWOOD'!AH112=0,"",'SIMPL PLYWOOD'!AH112)</f>
        <v/>
      </c>
      <c r="F90" s="28" t="str">
        <f>IF('SIMPL PLYWOOD'!AI112=0,"",'SIMPL PLYWOOD'!AI112)</f>
        <v/>
      </c>
      <c r="G90" s="28" t="str">
        <f>IF('SIMPL PLYWOOD'!AJ112=0,"",'SIMPL PLYWOOD'!AJ112)</f>
        <v/>
      </c>
      <c r="H90" s="28" t="str">
        <f>IF('SIMPL PLYWOOD'!AK112=0,"",'SIMPL PLYWOOD'!AK112)</f>
        <v/>
      </c>
      <c r="I90" s="28" t="str">
        <f>IF('SIMPL PLYWOOD'!AL112=0,"",'SIMPL PLYWOOD'!AL112)</f>
        <v/>
      </c>
      <c r="J90" s="28" t="str">
        <f>IF('SIMPL PLYWOOD'!AM112=0,"",'SIMPL PLYWOOD'!AM112)</f>
        <v/>
      </c>
      <c r="K90" s="28" t="str">
        <f>IF('SIMPL PLYWOOD'!AN112=0,"",'SIMPL PLYWOOD'!AN112)</f>
        <v/>
      </c>
      <c r="L90" s="28" t="str">
        <f>IF('SIMPL PLYWOOD'!AO112=0,"",'SIMPL PLYWOOD'!AO112)</f>
        <v/>
      </c>
      <c r="M90" s="28" t="str">
        <f>IF('SIMPL PLYWOOD'!AP112=0,"",'SIMPL PLYWOOD'!AP112)</f>
        <v/>
      </c>
      <c r="N90" s="28" t="str">
        <f>IF('SIMPL PLYWOOD'!AQ112=0,"",'SIMPL PLYWOOD'!AQ112)</f>
        <v/>
      </c>
      <c r="O90" s="30">
        <f t="shared" si="15"/>
        <v>0</v>
      </c>
      <c r="P90" s="21">
        <f>O90*'SIMPL PLYWOOD'!X112</f>
        <v>0</v>
      </c>
      <c r="Q90" s="21">
        <f>O90*'SIMPL PLYWOOD'!T112</f>
        <v>0</v>
      </c>
      <c r="T90" s="19">
        <v>1</v>
      </c>
      <c r="U90" s="19" t="str">
        <f t="shared" si="14"/>
        <v/>
      </c>
      <c r="V90" s="29" t="e">
        <f t="shared" si="13"/>
        <v>#REF!</v>
      </c>
    </row>
    <row r="91" spans="1:22" ht="23.15" customHeight="1">
      <c r="A91" s="31" t="str">
        <f>'SIMPL PLYWOOD'!D113</f>
        <v>SIMPL-7E</v>
      </c>
      <c r="B91" s="32" t="str">
        <f>IF('SIMPL PLYWOOD'!AE113=0,"",'SIMPL PLYWOOD'!AE113)</f>
        <v/>
      </c>
      <c r="C91" s="28" t="str">
        <f>IF('SIMPL PLYWOOD'!AF113=0,"",'SIMPL PLYWOOD'!AF113)</f>
        <v/>
      </c>
      <c r="D91" s="28" t="str">
        <f>IF('SIMPL PLYWOOD'!AG113=0,"",'SIMPL PLYWOOD'!AG113)</f>
        <v/>
      </c>
      <c r="E91" s="28" t="str">
        <f>IF('SIMPL PLYWOOD'!AH113=0,"",'SIMPL PLYWOOD'!AH113)</f>
        <v/>
      </c>
      <c r="F91" s="28" t="str">
        <f>IF('SIMPL PLYWOOD'!AI113=0,"",'SIMPL PLYWOOD'!AI113)</f>
        <v/>
      </c>
      <c r="G91" s="28" t="str">
        <f>IF('SIMPL PLYWOOD'!AJ113=0,"",'SIMPL PLYWOOD'!AJ113)</f>
        <v/>
      </c>
      <c r="H91" s="28" t="str">
        <f>IF('SIMPL PLYWOOD'!AK113=0,"",'SIMPL PLYWOOD'!AK113)</f>
        <v/>
      </c>
      <c r="I91" s="28" t="str">
        <f>IF('SIMPL PLYWOOD'!AL113=0,"",'SIMPL PLYWOOD'!AL113)</f>
        <v/>
      </c>
      <c r="J91" s="28" t="str">
        <f>IF('SIMPL PLYWOOD'!AM113=0,"",'SIMPL PLYWOOD'!AM113)</f>
        <v/>
      </c>
      <c r="K91" s="28" t="str">
        <f>IF('SIMPL PLYWOOD'!AN113=0,"",'SIMPL PLYWOOD'!AN113)</f>
        <v/>
      </c>
      <c r="L91" s="28" t="str">
        <f>IF('SIMPL PLYWOOD'!AO113=0,"",'SIMPL PLYWOOD'!AO113)</f>
        <v/>
      </c>
      <c r="M91" s="28" t="str">
        <f>IF('SIMPL PLYWOOD'!AP113=0,"",'SIMPL PLYWOOD'!AP113)</f>
        <v/>
      </c>
      <c r="N91" s="28" t="str">
        <f>IF('SIMPL PLYWOOD'!AQ113=0,"",'SIMPL PLYWOOD'!AQ113)</f>
        <v/>
      </c>
      <c r="O91" s="30">
        <f t="shared" si="15"/>
        <v>0</v>
      </c>
      <c r="P91" s="21">
        <f>O91*'SIMPL PLYWOOD'!X113</f>
        <v>0</v>
      </c>
      <c r="Q91" s="21">
        <f>O91*'SIMPL PLYWOOD'!T113</f>
        <v>0</v>
      </c>
      <c r="T91" s="19">
        <v>1</v>
      </c>
      <c r="U91" s="19" t="str">
        <f t="shared" si="14"/>
        <v/>
      </c>
      <c r="V91" s="29" t="e">
        <f t="shared" si="13"/>
        <v>#REF!</v>
      </c>
    </row>
    <row r="92" spans="1:22" ht="23.15" customHeight="1">
      <c r="A92" s="31" t="str">
        <f>'SIMPL PLYWOOD'!D114</f>
        <v>SIMPL-7F</v>
      </c>
      <c r="B92" s="32" t="str">
        <f>IF('SIMPL PLYWOOD'!AE114=0,"",'SIMPL PLYWOOD'!AE114)</f>
        <v/>
      </c>
      <c r="C92" s="28" t="str">
        <f>IF('SIMPL PLYWOOD'!AF114=0,"",'SIMPL PLYWOOD'!AF114)</f>
        <v/>
      </c>
      <c r="D92" s="28" t="str">
        <f>IF('SIMPL PLYWOOD'!AG114=0,"",'SIMPL PLYWOOD'!AG114)</f>
        <v/>
      </c>
      <c r="E92" s="28" t="str">
        <f>IF('SIMPL PLYWOOD'!AH114=0,"",'SIMPL PLYWOOD'!AH114)</f>
        <v/>
      </c>
      <c r="F92" s="28" t="str">
        <f>IF('SIMPL PLYWOOD'!AI114=0,"",'SIMPL PLYWOOD'!AI114)</f>
        <v/>
      </c>
      <c r="G92" s="28" t="str">
        <f>IF('SIMPL PLYWOOD'!AJ114=0,"",'SIMPL PLYWOOD'!AJ114)</f>
        <v/>
      </c>
      <c r="H92" s="28" t="str">
        <f>IF('SIMPL PLYWOOD'!AK114=0,"",'SIMPL PLYWOOD'!AK114)</f>
        <v/>
      </c>
      <c r="I92" s="28" t="str">
        <f>IF('SIMPL PLYWOOD'!AL114=0,"",'SIMPL PLYWOOD'!AL114)</f>
        <v/>
      </c>
      <c r="J92" s="28" t="str">
        <f>IF('SIMPL PLYWOOD'!AM114=0,"",'SIMPL PLYWOOD'!AM114)</f>
        <v/>
      </c>
      <c r="K92" s="28" t="str">
        <f>IF('SIMPL PLYWOOD'!AN114=0,"",'SIMPL PLYWOOD'!AN114)</f>
        <v/>
      </c>
      <c r="L92" s="28" t="str">
        <f>IF('SIMPL PLYWOOD'!AO114=0,"",'SIMPL PLYWOOD'!AO114)</f>
        <v/>
      </c>
      <c r="M92" s="28" t="str">
        <f>IF('SIMPL PLYWOOD'!AP114=0,"",'SIMPL PLYWOOD'!AP114)</f>
        <v/>
      </c>
      <c r="N92" s="28" t="str">
        <f>IF('SIMPL PLYWOOD'!AQ114=0,"",'SIMPL PLYWOOD'!AQ114)</f>
        <v/>
      </c>
      <c r="O92" s="30">
        <f t="shared" si="15"/>
        <v>0</v>
      </c>
      <c r="P92" s="21">
        <f>O92*'SIMPL PLYWOOD'!X114</f>
        <v>0</v>
      </c>
      <c r="Q92" s="21">
        <f>O92*'SIMPL PLYWOOD'!T114</f>
        <v>0</v>
      </c>
      <c r="T92" s="19">
        <v>1</v>
      </c>
      <c r="U92" s="19" t="str">
        <f t="shared" si="14"/>
        <v/>
      </c>
      <c r="V92" s="29" t="e">
        <f t="shared" si="13"/>
        <v>#REF!</v>
      </c>
    </row>
    <row r="93" spans="1:22" ht="23.15" customHeight="1">
      <c r="A93" s="31" t="str">
        <f>'SIMPL PLYWOOD'!D115</f>
        <v>SIMPL-7G</v>
      </c>
      <c r="B93" s="32" t="str">
        <f>IF('SIMPL PLYWOOD'!AE115=0,"",'SIMPL PLYWOOD'!AE115)</f>
        <v/>
      </c>
      <c r="C93" s="28" t="str">
        <f>IF('SIMPL PLYWOOD'!AF115=0,"",'SIMPL PLYWOOD'!AF115)</f>
        <v/>
      </c>
      <c r="D93" s="28" t="str">
        <f>IF('SIMPL PLYWOOD'!AG115=0,"",'SIMPL PLYWOOD'!AG115)</f>
        <v/>
      </c>
      <c r="E93" s="28" t="str">
        <f>IF('SIMPL PLYWOOD'!AH115=0,"",'SIMPL PLYWOOD'!AH115)</f>
        <v/>
      </c>
      <c r="F93" s="28" t="str">
        <f>IF('SIMPL PLYWOOD'!AI115=0,"",'SIMPL PLYWOOD'!AI115)</f>
        <v/>
      </c>
      <c r="G93" s="28" t="str">
        <f>IF('SIMPL PLYWOOD'!AJ115=0,"",'SIMPL PLYWOOD'!AJ115)</f>
        <v/>
      </c>
      <c r="H93" s="28" t="str">
        <f>IF('SIMPL PLYWOOD'!AK115=0,"",'SIMPL PLYWOOD'!AK115)</f>
        <v/>
      </c>
      <c r="I93" s="28" t="str">
        <f>IF('SIMPL PLYWOOD'!AL115=0,"",'SIMPL PLYWOOD'!AL115)</f>
        <v/>
      </c>
      <c r="J93" s="28" t="str">
        <f>IF('SIMPL PLYWOOD'!AM115=0,"",'SIMPL PLYWOOD'!AM115)</f>
        <v/>
      </c>
      <c r="K93" s="28" t="str">
        <f>IF('SIMPL PLYWOOD'!AN115=0,"",'SIMPL PLYWOOD'!AN115)</f>
        <v/>
      </c>
      <c r="L93" s="28" t="str">
        <f>IF('SIMPL PLYWOOD'!AO115=0,"",'SIMPL PLYWOOD'!AO115)</f>
        <v/>
      </c>
      <c r="M93" s="28" t="str">
        <f>IF('SIMPL PLYWOOD'!AP115=0,"",'SIMPL PLYWOOD'!AP115)</f>
        <v/>
      </c>
      <c r="N93" s="28" t="str">
        <f>IF('SIMPL PLYWOOD'!AQ115=0,"",'SIMPL PLYWOOD'!AQ115)</f>
        <v/>
      </c>
      <c r="O93" s="30">
        <f t="shared" si="15"/>
        <v>0</v>
      </c>
      <c r="P93" s="21">
        <f>O93*'SIMPL PLYWOOD'!X115</f>
        <v>0</v>
      </c>
      <c r="Q93" s="21">
        <f>O93*'SIMPL PLYWOOD'!T115</f>
        <v>0</v>
      </c>
      <c r="T93" s="19">
        <v>1</v>
      </c>
      <c r="U93" s="19" t="str">
        <f t="shared" si="14"/>
        <v/>
      </c>
      <c r="V93" s="29" t="e">
        <f t="shared" si="13"/>
        <v>#REF!</v>
      </c>
    </row>
    <row r="94" spans="1:22" ht="23.15" customHeight="1">
      <c r="A94" s="31" t="str">
        <f>'SIMPL PLYWOOD'!D116</f>
        <v>SIMPL-7H</v>
      </c>
      <c r="B94" s="32" t="str">
        <f>IF('SIMPL PLYWOOD'!AE116=0,"",'SIMPL PLYWOOD'!AE116)</f>
        <v/>
      </c>
      <c r="C94" s="28" t="str">
        <f>IF('SIMPL PLYWOOD'!AF116=0,"",'SIMPL PLYWOOD'!AF116)</f>
        <v/>
      </c>
      <c r="D94" s="28" t="str">
        <f>IF('SIMPL PLYWOOD'!AG116=0,"",'SIMPL PLYWOOD'!AG116)</f>
        <v/>
      </c>
      <c r="E94" s="28" t="str">
        <f>IF('SIMPL PLYWOOD'!AH116=0,"",'SIMPL PLYWOOD'!AH116)</f>
        <v/>
      </c>
      <c r="F94" s="28" t="str">
        <f>IF('SIMPL PLYWOOD'!AI116=0,"",'SIMPL PLYWOOD'!AI116)</f>
        <v/>
      </c>
      <c r="G94" s="28" t="str">
        <f>IF('SIMPL PLYWOOD'!AJ116=0,"",'SIMPL PLYWOOD'!AJ116)</f>
        <v/>
      </c>
      <c r="H94" s="28" t="str">
        <f>IF('SIMPL PLYWOOD'!AK116=0,"",'SIMPL PLYWOOD'!AK116)</f>
        <v/>
      </c>
      <c r="I94" s="28" t="str">
        <f>IF('SIMPL PLYWOOD'!AL116=0,"",'SIMPL PLYWOOD'!AL116)</f>
        <v/>
      </c>
      <c r="J94" s="28" t="str">
        <f>IF('SIMPL PLYWOOD'!AM116=0,"",'SIMPL PLYWOOD'!AM116)</f>
        <v/>
      </c>
      <c r="K94" s="28" t="str">
        <f>IF('SIMPL PLYWOOD'!AN116=0,"",'SIMPL PLYWOOD'!AN116)</f>
        <v/>
      </c>
      <c r="L94" s="28" t="str">
        <f>IF('SIMPL PLYWOOD'!AO116=0,"",'SIMPL PLYWOOD'!AO116)</f>
        <v/>
      </c>
      <c r="M94" s="28" t="str">
        <f>IF('SIMPL PLYWOOD'!AP116=0,"",'SIMPL PLYWOOD'!AP116)</f>
        <v/>
      </c>
      <c r="N94" s="28" t="str">
        <f>IF('SIMPL PLYWOOD'!AQ116=0,"",'SIMPL PLYWOOD'!AQ116)</f>
        <v/>
      </c>
      <c r="O94" s="30">
        <f t="shared" si="15"/>
        <v>0</v>
      </c>
      <c r="P94" s="21">
        <f>O94*'SIMPL PLYWOOD'!X116</f>
        <v>0</v>
      </c>
      <c r="Q94" s="21">
        <f>O94*'SIMPL PLYWOOD'!T116</f>
        <v>0</v>
      </c>
      <c r="T94" s="19">
        <v>1</v>
      </c>
      <c r="U94" s="19" t="str">
        <f t="shared" si="14"/>
        <v/>
      </c>
      <c r="V94" s="29" t="e">
        <f t="shared" si="13"/>
        <v>#REF!</v>
      </c>
    </row>
    <row r="95" spans="1:22" ht="23.15" customHeight="1">
      <c r="A95" s="31" t="str">
        <f>'SIMPL PLYWOOD'!D117</f>
        <v>SIMPL-7I</v>
      </c>
      <c r="B95" s="32" t="str">
        <f>IF('SIMPL PLYWOOD'!AE117=0,"",'SIMPL PLYWOOD'!AE117)</f>
        <v/>
      </c>
      <c r="C95" s="28" t="str">
        <f>IF('SIMPL PLYWOOD'!AF117=0,"",'SIMPL PLYWOOD'!AF117)</f>
        <v/>
      </c>
      <c r="D95" s="28" t="str">
        <f>IF('SIMPL PLYWOOD'!AG117=0,"",'SIMPL PLYWOOD'!AG117)</f>
        <v/>
      </c>
      <c r="E95" s="28" t="str">
        <f>IF('SIMPL PLYWOOD'!AH117=0,"",'SIMPL PLYWOOD'!AH117)</f>
        <v/>
      </c>
      <c r="F95" s="28" t="str">
        <f>IF('SIMPL PLYWOOD'!AI117=0,"",'SIMPL PLYWOOD'!AI117)</f>
        <v/>
      </c>
      <c r="G95" s="28" t="str">
        <f>IF('SIMPL PLYWOOD'!AJ117=0,"",'SIMPL PLYWOOD'!AJ117)</f>
        <v/>
      </c>
      <c r="H95" s="28" t="str">
        <f>IF('SIMPL PLYWOOD'!AK117=0,"",'SIMPL PLYWOOD'!AK117)</f>
        <v/>
      </c>
      <c r="I95" s="28" t="str">
        <f>IF('SIMPL PLYWOOD'!AL117=0,"",'SIMPL PLYWOOD'!AL117)</f>
        <v/>
      </c>
      <c r="J95" s="28" t="str">
        <f>IF('SIMPL PLYWOOD'!AM117=0,"",'SIMPL PLYWOOD'!AM117)</f>
        <v/>
      </c>
      <c r="K95" s="28" t="str">
        <f>IF('SIMPL PLYWOOD'!AN117=0,"",'SIMPL PLYWOOD'!AN117)</f>
        <v/>
      </c>
      <c r="L95" s="28" t="str">
        <f>IF('SIMPL PLYWOOD'!AO117=0,"",'SIMPL PLYWOOD'!AO117)</f>
        <v/>
      </c>
      <c r="M95" s="28" t="str">
        <f>IF('SIMPL PLYWOOD'!AP117=0,"",'SIMPL PLYWOOD'!AP117)</f>
        <v/>
      </c>
      <c r="N95" s="28" t="str">
        <f>IF('SIMPL PLYWOOD'!AQ117=0,"",'SIMPL PLYWOOD'!AQ117)</f>
        <v/>
      </c>
      <c r="O95" s="30">
        <f t="shared" si="15"/>
        <v>0</v>
      </c>
      <c r="P95" s="21">
        <f>O95*'SIMPL PLYWOOD'!X117</f>
        <v>0</v>
      </c>
      <c r="Q95" s="21">
        <f>O95*'SIMPL PLYWOOD'!T117</f>
        <v>0</v>
      </c>
      <c r="T95" s="19">
        <v>1</v>
      </c>
      <c r="U95" s="19" t="str">
        <f t="shared" si="14"/>
        <v/>
      </c>
      <c r="V95" s="29" t="e">
        <f t="shared" si="13"/>
        <v>#REF!</v>
      </c>
    </row>
    <row r="96" spans="1:22" ht="23.15" customHeight="1">
      <c r="A96" s="31" t="str">
        <f>'SIMPL PLYWOOD'!D118</f>
        <v>SIMPL-7J</v>
      </c>
      <c r="B96" s="32" t="str">
        <f>IF('SIMPL PLYWOOD'!AE118=0,"",'SIMPL PLYWOOD'!AE118)</f>
        <v/>
      </c>
      <c r="C96" s="28" t="str">
        <f>IF('SIMPL PLYWOOD'!AF118=0,"",'SIMPL PLYWOOD'!AF118)</f>
        <v/>
      </c>
      <c r="D96" s="28" t="str">
        <f>IF('SIMPL PLYWOOD'!AG118=0,"",'SIMPL PLYWOOD'!AG118)</f>
        <v/>
      </c>
      <c r="E96" s="28" t="str">
        <f>IF('SIMPL PLYWOOD'!AH118=0,"",'SIMPL PLYWOOD'!AH118)</f>
        <v/>
      </c>
      <c r="F96" s="28" t="str">
        <f>IF('SIMPL PLYWOOD'!AI118=0,"",'SIMPL PLYWOOD'!AI118)</f>
        <v/>
      </c>
      <c r="G96" s="28" t="str">
        <f>IF('SIMPL PLYWOOD'!AJ118=0,"",'SIMPL PLYWOOD'!AJ118)</f>
        <v/>
      </c>
      <c r="H96" s="28" t="str">
        <f>IF('SIMPL PLYWOOD'!AK118=0,"",'SIMPL PLYWOOD'!AK118)</f>
        <v/>
      </c>
      <c r="I96" s="28" t="str">
        <f>IF('SIMPL PLYWOOD'!AL118=0,"",'SIMPL PLYWOOD'!AL118)</f>
        <v/>
      </c>
      <c r="J96" s="28" t="str">
        <f>IF('SIMPL PLYWOOD'!AM118=0,"",'SIMPL PLYWOOD'!AM118)</f>
        <v/>
      </c>
      <c r="K96" s="28" t="str">
        <f>IF('SIMPL PLYWOOD'!AN118=0,"",'SIMPL PLYWOOD'!AN118)</f>
        <v/>
      </c>
      <c r="L96" s="28" t="str">
        <f>IF('SIMPL PLYWOOD'!AO118=0,"",'SIMPL PLYWOOD'!AO118)</f>
        <v/>
      </c>
      <c r="M96" s="28" t="str">
        <f>IF('SIMPL PLYWOOD'!AP118=0,"",'SIMPL PLYWOOD'!AP118)</f>
        <v/>
      </c>
      <c r="N96" s="28" t="str">
        <f>IF('SIMPL PLYWOOD'!AQ118=0,"",'SIMPL PLYWOOD'!AQ118)</f>
        <v/>
      </c>
      <c r="O96" s="30">
        <f t="shared" si="15"/>
        <v>0</v>
      </c>
      <c r="P96" s="21">
        <f>O96*'SIMPL PLYWOOD'!X118</f>
        <v>0</v>
      </c>
      <c r="Q96" s="21">
        <f>O96*'SIMPL PLYWOOD'!T118</f>
        <v>0</v>
      </c>
      <c r="T96" s="19">
        <v>1</v>
      </c>
      <c r="U96" s="19" t="str">
        <f t="shared" si="14"/>
        <v/>
      </c>
      <c r="V96" s="29" t="e">
        <f t="shared" si="13"/>
        <v>#REF!</v>
      </c>
    </row>
    <row r="97" spans="1:22" ht="23.15" customHeight="1">
      <c r="A97" s="31" t="str">
        <f>'SIMPL PLYWOOD'!D119</f>
        <v>SIMPL-7K</v>
      </c>
      <c r="B97" s="32" t="str">
        <f>IF('SIMPL PLYWOOD'!AE119=0,"",'SIMPL PLYWOOD'!AE119)</f>
        <v/>
      </c>
      <c r="C97" s="28" t="str">
        <f>IF('SIMPL PLYWOOD'!AF119=0,"",'SIMPL PLYWOOD'!AF119)</f>
        <v/>
      </c>
      <c r="D97" s="28" t="str">
        <f>IF('SIMPL PLYWOOD'!AG119=0,"",'SIMPL PLYWOOD'!AG119)</f>
        <v/>
      </c>
      <c r="E97" s="28" t="str">
        <f>IF('SIMPL PLYWOOD'!AH119=0,"",'SIMPL PLYWOOD'!AH119)</f>
        <v/>
      </c>
      <c r="F97" s="28" t="str">
        <f>IF('SIMPL PLYWOOD'!AI119=0,"",'SIMPL PLYWOOD'!AI119)</f>
        <v/>
      </c>
      <c r="G97" s="28" t="str">
        <f>IF('SIMPL PLYWOOD'!AJ119=0,"",'SIMPL PLYWOOD'!AJ119)</f>
        <v/>
      </c>
      <c r="H97" s="28" t="str">
        <f>IF('SIMPL PLYWOOD'!AK119=0,"",'SIMPL PLYWOOD'!AK119)</f>
        <v/>
      </c>
      <c r="I97" s="28" t="str">
        <f>IF('SIMPL PLYWOOD'!AL119=0,"",'SIMPL PLYWOOD'!AL119)</f>
        <v/>
      </c>
      <c r="J97" s="28" t="str">
        <f>IF('SIMPL PLYWOOD'!AM119=0,"",'SIMPL PLYWOOD'!AM119)</f>
        <v/>
      </c>
      <c r="K97" s="28" t="str">
        <f>IF('SIMPL PLYWOOD'!AN119=0,"",'SIMPL PLYWOOD'!AN119)</f>
        <v/>
      </c>
      <c r="L97" s="28" t="str">
        <f>IF('SIMPL PLYWOOD'!AO119=0,"",'SIMPL PLYWOOD'!AO119)</f>
        <v/>
      </c>
      <c r="M97" s="28" t="str">
        <f>IF('SIMPL PLYWOOD'!AP119=0,"",'SIMPL PLYWOOD'!AP119)</f>
        <v/>
      </c>
      <c r="N97" s="28" t="str">
        <f>IF('SIMPL PLYWOOD'!AQ119=0,"",'SIMPL PLYWOOD'!AQ119)</f>
        <v/>
      </c>
      <c r="O97" s="30">
        <f t="shared" si="15"/>
        <v>0</v>
      </c>
      <c r="P97" s="21">
        <f>O97*'SIMPL PLYWOOD'!X119</f>
        <v>0</v>
      </c>
      <c r="Q97" s="21">
        <f>O97*'SIMPL PLYWOOD'!T119</f>
        <v>0</v>
      </c>
      <c r="T97" s="19">
        <v>1</v>
      </c>
      <c r="U97" s="19" t="str">
        <f t="shared" si="14"/>
        <v/>
      </c>
      <c r="V97" s="29" t="e">
        <f t="shared" si="13"/>
        <v>#REF!</v>
      </c>
    </row>
    <row r="98" spans="1:22" ht="23.15" customHeight="1">
      <c r="A98" s="31" t="str">
        <f>'SIMPL PLYWOOD'!D120</f>
        <v>SIMPL-7L</v>
      </c>
      <c r="B98" s="32" t="str">
        <f>IF('SIMPL PLYWOOD'!AE120=0,"",'SIMPL PLYWOOD'!AE120)</f>
        <v/>
      </c>
      <c r="C98" s="28" t="str">
        <f>IF('SIMPL PLYWOOD'!AF120=0,"",'SIMPL PLYWOOD'!AF120)</f>
        <v/>
      </c>
      <c r="D98" s="28" t="str">
        <f>IF('SIMPL PLYWOOD'!AG120=0,"",'SIMPL PLYWOOD'!AG120)</f>
        <v/>
      </c>
      <c r="E98" s="28" t="str">
        <f>IF('SIMPL PLYWOOD'!AH120=0,"",'SIMPL PLYWOOD'!AH120)</f>
        <v/>
      </c>
      <c r="F98" s="28" t="str">
        <f>IF('SIMPL PLYWOOD'!AI120=0,"",'SIMPL PLYWOOD'!AI120)</f>
        <v/>
      </c>
      <c r="G98" s="28" t="str">
        <f>IF('SIMPL PLYWOOD'!AJ120=0,"",'SIMPL PLYWOOD'!AJ120)</f>
        <v/>
      </c>
      <c r="H98" s="28" t="str">
        <f>IF('SIMPL PLYWOOD'!AK120=0,"",'SIMPL PLYWOOD'!AK120)</f>
        <v/>
      </c>
      <c r="I98" s="28" t="str">
        <f>IF('SIMPL PLYWOOD'!AL120=0,"",'SIMPL PLYWOOD'!AL120)</f>
        <v/>
      </c>
      <c r="J98" s="28" t="str">
        <f>IF('SIMPL PLYWOOD'!AM120=0,"",'SIMPL PLYWOOD'!AM120)</f>
        <v/>
      </c>
      <c r="K98" s="28" t="str">
        <f>IF('SIMPL PLYWOOD'!AN120=0,"",'SIMPL PLYWOOD'!AN120)</f>
        <v/>
      </c>
      <c r="L98" s="28" t="str">
        <f>IF('SIMPL PLYWOOD'!AO120=0,"",'SIMPL PLYWOOD'!AO120)</f>
        <v/>
      </c>
      <c r="M98" s="28" t="str">
        <f>IF('SIMPL PLYWOOD'!AP120=0,"",'SIMPL PLYWOOD'!AP120)</f>
        <v/>
      </c>
      <c r="N98" s="28" t="str">
        <f>IF('SIMPL PLYWOOD'!AQ120=0,"",'SIMPL PLYWOOD'!AQ120)</f>
        <v/>
      </c>
      <c r="O98" s="30">
        <f t="shared" si="15"/>
        <v>0</v>
      </c>
      <c r="P98" s="21">
        <f>O98*'SIMPL PLYWOOD'!X120</f>
        <v>0</v>
      </c>
      <c r="Q98" s="21">
        <f>O98*'SIMPL PLYWOOD'!T120</f>
        <v>0</v>
      </c>
      <c r="T98" s="19">
        <v>1</v>
      </c>
      <c r="U98" s="19" t="str">
        <f t="shared" si="14"/>
        <v/>
      </c>
      <c r="V98" s="29" t="e">
        <f t="shared" si="13"/>
        <v>#REF!</v>
      </c>
    </row>
    <row r="99" spans="1:22" ht="23.15" customHeight="1">
      <c r="A99" s="31" t="str">
        <f>'SIMPL PLYWOOD'!D121</f>
        <v>SIMPL-7M</v>
      </c>
      <c r="B99" s="32" t="str">
        <f>IF('SIMPL PLYWOOD'!AE121=0,"",'SIMPL PLYWOOD'!AE121)</f>
        <v/>
      </c>
      <c r="C99" s="28" t="str">
        <f>IF('SIMPL PLYWOOD'!AF121=0,"",'SIMPL PLYWOOD'!AF121)</f>
        <v/>
      </c>
      <c r="D99" s="28" t="str">
        <f>IF('SIMPL PLYWOOD'!AG121=0,"",'SIMPL PLYWOOD'!AG121)</f>
        <v/>
      </c>
      <c r="E99" s="28" t="str">
        <f>IF('SIMPL PLYWOOD'!AH121=0,"",'SIMPL PLYWOOD'!AH121)</f>
        <v/>
      </c>
      <c r="F99" s="28" t="str">
        <f>IF('SIMPL PLYWOOD'!AI121=0,"",'SIMPL PLYWOOD'!AI121)</f>
        <v/>
      </c>
      <c r="G99" s="28" t="str">
        <f>IF('SIMPL PLYWOOD'!AJ121=0,"",'SIMPL PLYWOOD'!AJ121)</f>
        <v/>
      </c>
      <c r="H99" s="28" t="str">
        <f>IF('SIMPL PLYWOOD'!AK121=0,"",'SIMPL PLYWOOD'!AK121)</f>
        <v/>
      </c>
      <c r="I99" s="28" t="str">
        <f>IF('SIMPL PLYWOOD'!AL121=0,"",'SIMPL PLYWOOD'!AL121)</f>
        <v/>
      </c>
      <c r="J99" s="28" t="str">
        <f>IF('SIMPL PLYWOOD'!AM121=0,"",'SIMPL PLYWOOD'!AM121)</f>
        <v/>
      </c>
      <c r="K99" s="28" t="str">
        <f>IF('SIMPL PLYWOOD'!AN121=0,"",'SIMPL PLYWOOD'!AN121)</f>
        <v/>
      </c>
      <c r="L99" s="28" t="str">
        <f>IF('SIMPL PLYWOOD'!AO121=0,"",'SIMPL PLYWOOD'!AO121)</f>
        <v/>
      </c>
      <c r="M99" s="28" t="str">
        <f>IF('SIMPL PLYWOOD'!AP121=0,"",'SIMPL PLYWOOD'!AP121)</f>
        <v/>
      </c>
      <c r="N99" s="28" t="str">
        <f>IF('SIMPL PLYWOOD'!AQ121=0,"",'SIMPL PLYWOOD'!AQ121)</f>
        <v/>
      </c>
      <c r="O99" s="30">
        <f t="shared" si="15"/>
        <v>0</v>
      </c>
      <c r="P99" s="21">
        <f>O99*'SIMPL PLYWOOD'!X121</f>
        <v>0</v>
      </c>
      <c r="Q99" s="21">
        <f>O99*'SIMPL PLYWOOD'!T121</f>
        <v>0</v>
      </c>
      <c r="T99" s="19">
        <v>1</v>
      </c>
      <c r="U99" s="19" t="str">
        <f t="shared" si="14"/>
        <v/>
      </c>
      <c r="V99" s="29" t="e">
        <f t="shared" si="13"/>
        <v>#REF!</v>
      </c>
    </row>
    <row r="100" spans="1:22" ht="23.15" customHeight="1">
      <c r="A100" s="31" t="str">
        <f>'SIMPL PLYWOOD'!D122</f>
        <v>SIMPL-7N</v>
      </c>
      <c r="B100" s="32" t="str">
        <f>IF('SIMPL PLYWOOD'!AE122=0,"",'SIMPL PLYWOOD'!AE122)</f>
        <v/>
      </c>
      <c r="C100" s="28" t="str">
        <f>IF('SIMPL PLYWOOD'!AF122=0,"",'SIMPL PLYWOOD'!AF122)</f>
        <v/>
      </c>
      <c r="D100" s="28" t="str">
        <f>IF('SIMPL PLYWOOD'!AG122=0,"",'SIMPL PLYWOOD'!AG122)</f>
        <v/>
      </c>
      <c r="E100" s="28" t="str">
        <f>IF('SIMPL PLYWOOD'!AH122=0,"",'SIMPL PLYWOOD'!AH122)</f>
        <v/>
      </c>
      <c r="F100" s="28" t="str">
        <f>IF('SIMPL PLYWOOD'!AI122=0,"",'SIMPL PLYWOOD'!AI122)</f>
        <v/>
      </c>
      <c r="G100" s="28" t="str">
        <f>IF('SIMPL PLYWOOD'!AJ122=0,"",'SIMPL PLYWOOD'!AJ122)</f>
        <v/>
      </c>
      <c r="H100" s="28" t="str">
        <f>IF('SIMPL PLYWOOD'!AK122=0,"",'SIMPL PLYWOOD'!AK122)</f>
        <v/>
      </c>
      <c r="I100" s="28" t="str">
        <f>IF('SIMPL PLYWOOD'!AL122=0,"",'SIMPL PLYWOOD'!AL122)</f>
        <v/>
      </c>
      <c r="J100" s="28" t="str">
        <f>IF('SIMPL PLYWOOD'!AM122=0,"",'SIMPL PLYWOOD'!AM122)</f>
        <v/>
      </c>
      <c r="K100" s="28" t="str">
        <f>IF('SIMPL PLYWOOD'!AN122=0,"",'SIMPL PLYWOOD'!AN122)</f>
        <v/>
      </c>
      <c r="L100" s="28" t="str">
        <f>IF('SIMPL PLYWOOD'!AO122=0,"",'SIMPL PLYWOOD'!AO122)</f>
        <v/>
      </c>
      <c r="M100" s="28" t="str">
        <f>IF('SIMPL PLYWOOD'!AP122=0,"",'SIMPL PLYWOOD'!AP122)</f>
        <v/>
      </c>
      <c r="N100" s="28" t="str">
        <f>IF('SIMPL PLYWOOD'!AQ122=0,"",'SIMPL PLYWOOD'!AQ122)</f>
        <v/>
      </c>
      <c r="O100" s="30">
        <f t="shared" si="15"/>
        <v>0</v>
      </c>
      <c r="P100" s="21">
        <f>O100*'SIMPL PLYWOOD'!X122</f>
        <v>0</v>
      </c>
      <c r="Q100" s="21">
        <f>O100*'SIMPL PLYWOOD'!T122</f>
        <v>0</v>
      </c>
      <c r="T100" s="19">
        <v>1</v>
      </c>
      <c r="U100" s="19" t="str">
        <f t="shared" si="14"/>
        <v/>
      </c>
      <c r="V100" s="29" t="e">
        <f t="shared" si="13"/>
        <v>#REF!</v>
      </c>
    </row>
    <row r="101" spans="1:22" ht="23.15" customHeight="1">
      <c r="A101" s="31" t="str">
        <f>'SIMPL PLYWOOD'!D123</f>
        <v>SIMPL-7O</v>
      </c>
      <c r="B101" s="32" t="str">
        <f>IF('SIMPL PLYWOOD'!AE123=0,"",'SIMPL PLYWOOD'!AE123)</f>
        <v/>
      </c>
      <c r="C101" s="28" t="str">
        <f>IF('SIMPL PLYWOOD'!AF123=0,"",'SIMPL PLYWOOD'!AF123)</f>
        <v/>
      </c>
      <c r="D101" s="28" t="str">
        <f>IF('SIMPL PLYWOOD'!AG123=0,"",'SIMPL PLYWOOD'!AG123)</f>
        <v/>
      </c>
      <c r="E101" s="28" t="str">
        <f>IF('SIMPL PLYWOOD'!AH123=0,"",'SIMPL PLYWOOD'!AH123)</f>
        <v/>
      </c>
      <c r="F101" s="28" t="str">
        <f>IF('SIMPL PLYWOOD'!AI123=0,"",'SIMPL PLYWOOD'!AI123)</f>
        <v/>
      </c>
      <c r="G101" s="28" t="str">
        <f>IF('SIMPL PLYWOOD'!AJ123=0,"",'SIMPL PLYWOOD'!AJ123)</f>
        <v/>
      </c>
      <c r="H101" s="28" t="str">
        <f>IF('SIMPL PLYWOOD'!AK123=0,"",'SIMPL PLYWOOD'!AK123)</f>
        <v/>
      </c>
      <c r="I101" s="28" t="str">
        <f>IF('SIMPL PLYWOOD'!AL123=0,"",'SIMPL PLYWOOD'!AL123)</f>
        <v/>
      </c>
      <c r="J101" s="28" t="str">
        <f>IF('SIMPL PLYWOOD'!AM123=0,"",'SIMPL PLYWOOD'!AM123)</f>
        <v/>
      </c>
      <c r="K101" s="28" t="str">
        <f>IF('SIMPL PLYWOOD'!AN123=0,"",'SIMPL PLYWOOD'!AN123)</f>
        <v/>
      </c>
      <c r="L101" s="28" t="str">
        <f>IF('SIMPL PLYWOOD'!AO123=0,"",'SIMPL PLYWOOD'!AO123)</f>
        <v/>
      </c>
      <c r="M101" s="28" t="str">
        <f>IF('SIMPL PLYWOOD'!AP123=0,"",'SIMPL PLYWOOD'!AP123)</f>
        <v/>
      </c>
      <c r="N101" s="28" t="str">
        <f>IF('SIMPL PLYWOOD'!AQ123=0,"",'SIMPL PLYWOOD'!AQ123)</f>
        <v/>
      </c>
      <c r="O101" s="30">
        <f t="shared" si="15"/>
        <v>0</v>
      </c>
      <c r="P101" s="21">
        <f>O101*'SIMPL PLYWOOD'!X123</f>
        <v>0</v>
      </c>
      <c r="Q101" s="21">
        <f>O101*'SIMPL PLYWOOD'!T123</f>
        <v>0</v>
      </c>
      <c r="T101" s="19">
        <v>1</v>
      </c>
      <c r="U101" s="19" t="str">
        <f t="shared" si="14"/>
        <v/>
      </c>
      <c r="V101" s="29" t="e">
        <f t="shared" si="13"/>
        <v>#REF!</v>
      </c>
    </row>
    <row r="102" spans="1:22" ht="23.15" customHeight="1">
      <c r="A102" s="31" t="str">
        <f>'SIMPL PLYWOOD'!D124</f>
        <v>SIMPL-7P</v>
      </c>
      <c r="B102" s="32" t="str">
        <f>IF('SIMPL PLYWOOD'!AE124=0,"",'SIMPL PLYWOOD'!AE124)</f>
        <v/>
      </c>
      <c r="C102" s="28" t="str">
        <f>IF('SIMPL PLYWOOD'!AF124=0,"",'SIMPL PLYWOOD'!AF124)</f>
        <v/>
      </c>
      <c r="D102" s="28" t="str">
        <f>IF('SIMPL PLYWOOD'!AG124=0,"",'SIMPL PLYWOOD'!AG124)</f>
        <v/>
      </c>
      <c r="E102" s="28" t="str">
        <f>IF('SIMPL PLYWOOD'!AH124=0,"",'SIMPL PLYWOOD'!AH124)</f>
        <v/>
      </c>
      <c r="F102" s="28" t="str">
        <f>IF('SIMPL PLYWOOD'!AI124=0,"",'SIMPL PLYWOOD'!AI124)</f>
        <v/>
      </c>
      <c r="G102" s="28" t="str">
        <f>IF('SIMPL PLYWOOD'!AJ124=0,"",'SIMPL PLYWOOD'!AJ124)</f>
        <v/>
      </c>
      <c r="H102" s="28" t="str">
        <f>IF('SIMPL PLYWOOD'!AK124=0,"",'SIMPL PLYWOOD'!AK124)</f>
        <v/>
      </c>
      <c r="I102" s="28" t="str">
        <f>IF('SIMPL PLYWOOD'!AL124=0,"",'SIMPL PLYWOOD'!AL124)</f>
        <v/>
      </c>
      <c r="J102" s="28" t="str">
        <f>IF('SIMPL PLYWOOD'!AM124=0,"",'SIMPL PLYWOOD'!AM124)</f>
        <v/>
      </c>
      <c r="K102" s="28" t="str">
        <f>IF('SIMPL PLYWOOD'!AN124=0,"",'SIMPL PLYWOOD'!AN124)</f>
        <v/>
      </c>
      <c r="L102" s="28" t="str">
        <f>IF('SIMPL PLYWOOD'!AO124=0,"",'SIMPL PLYWOOD'!AO124)</f>
        <v/>
      </c>
      <c r="M102" s="28" t="str">
        <f>IF('SIMPL PLYWOOD'!AP124=0,"",'SIMPL PLYWOOD'!AP124)</f>
        <v/>
      </c>
      <c r="N102" s="28" t="str">
        <f>IF('SIMPL PLYWOOD'!AQ124=0,"",'SIMPL PLYWOOD'!AQ124)</f>
        <v/>
      </c>
      <c r="O102" s="30">
        <f t="shared" si="15"/>
        <v>0</v>
      </c>
      <c r="P102" s="21">
        <f>O102*'SIMPL PLYWOOD'!X124</f>
        <v>0</v>
      </c>
      <c r="Q102" s="21">
        <f>O102*'SIMPL PLYWOOD'!T124</f>
        <v>0</v>
      </c>
      <c r="T102" s="19">
        <v>1</v>
      </c>
      <c r="U102" s="19" t="str">
        <f t="shared" si="14"/>
        <v/>
      </c>
      <c r="V102" s="29" t="e">
        <f t="shared" si="13"/>
        <v>#REF!</v>
      </c>
    </row>
    <row r="103" spans="1:22" ht="23.15" customHeight="1">
      <c r="A103" s="31" t="str">
        <f>'SIMPL PLYWOOD'!D125</f>
        <v>SIMPL-7R</v>
      </c>
      <c r="B103" s="32" t="str">
        <f>IF('SIMPL PLYWOOD'!AE125=0,"",'SIMPL PLYWOOD'!AE125)</f>
        <v/>
      </c>
      <c r="C103" s="28" t="str">
        <f>IF('SIMPL PLYWOOD'!AF125=0,"",'SIMPL PLYWOOD'!AF125)</f>
        <v/>
      </c>
      <c r="D103" s="28" t="str">
        <f>IF('SIMPL PLYWOOD'!AG125=0,"",'SIMPL PLYWOOD'!AG125)</f>
        <v/>
      </c>
      <c r="E103" s="28" t="str">
        <f>IF('SIMPL PLYWOOD'!AH125=0,"",'SIMPL PLYWOOD'!AH125)</f>
        <v/>
      </c>
      <c r="F103" s="28" t="str">
        <f>IF('SIMPL PLYWOOD'!AI125=0,"",'SIMPL PLYWOOD'!AI125)</f>
        <v/>
      </c>
      <c r="G103" s="28" t="str">
        <f>IF('SIMPL PLYWOOD'!AJ125=0,"",'SIMPL PLYWOOD'!AJ125)</f>
        <v/>
      </c>
      <c r="H103" s="28" t="str">
        <f>IF('SIMPL PLYWOOD'!AK125=0,"",'SIMPL PLYWOOD'!AK125)</f>
        <v/>
      </c>
      <c r="I103" s="28" t="str">
        <f>IF('SIMPL PLYWOOD'!AL125=0,"",'SIMPL PLYWOOD'!AL125)</f>
        <v/>
      </c>
      <c r="J103" s="28" t="str">
        <f>IF('SIMPL PLYWOOD'!AM125=0,"",'SIMPL PLYWOOD'!AM125)</f>
        <v/>
      </c>
      <c r="K103" s="28" t="str">
        <f>IF('SIMPL PLYWOOD'!AN125=0,"",'SIMPL PLYWOOD'!AN125)</f>
        <v/>
      </c>
      <c r="L103" s="28" t="str">
        <f>IF('SIMPL PLYWOOD'!AO125=0,"",'SIMPL PLYWOOD'!AO125)</f>
        <v/>
      </c>
      <c r="M103" s="28" t="str">
        <f>IF('SIMPL PLYWOOD'!AP125=0,"",'SIMPL PLYWOOD'!AP125)</f>
        <v/>
      </c>
      <c r="N103" s="28" t="str">
        <f>IF('SIMPL PLYWOOD'!AQ125=0,"",'SIMPL PLYWOOD'!AQ125)</f>
        <v/>
      </c>
      <c r="O103" s="30">
        <f t="shared" si="15"/>
        <v>0</v>
      </c>
      <c r="P103" s="21">
        <f>O103*'SIMPL PLYWOOD'!X125</f>
        <v>0</v>
      </c>
      <c r="Q103" s="21">
        <f>O103*'SIMPL PLYWOOD'!T125</f>
        <v>0</v>
      </c>
      <c r="T103" s="19">
        <v>1</v>
      </c>
      <c r="U103" s="19" t="str">
        <f t="shared" si="14"/>
        <v/>
      </c>
      <c r="V103" s="29" t="e">
        <f t="shared" si="13"/>
        <v>#REF!</v>
      </c>
    </row>
    <row r="104" spans="1:22" ht="23.15" customHeight="1">
      <c r="A104" s="31" t="str">
        <f>'SIMPL PLYWOOD'!D126</f>
        <v>SIMPL-7S</v>
      </c>
      <c r="B104" s="32" t="str">
        <f>IF('SIMPL PLYWOOD'!AE126=0,"",'SIMPL PLYWOOD'!AE126)</f>
        <v/>
      </c>
      <c r="C104" s="28" t="str">
        <f>IF('SIMPL PLYWOOD'!AF126=0,"",'SIMPL PLYWOOD'!AF126)</f>
        <v/>
      </c>
      <c r="D104" s="28" t="str">
        <f>IF('SIMPL PLYWOOD'!AG126=0,"",'SIMPL PLYWOOD'!AG126)</f>
        <v/>
      </c>
      <c r="E104" s="28" t="str">
        <f>IF('SIMPL PLYWOOD'!AH126=0,"",'SIMPL PLYWOOD'!AH126)</f>
        <v/>
      </c>
      <c r="F104" s="28" t="str">
        <f>IF('SIMPL PLYWOOD'!AI126=0,"",'SIMPL PLYWOOD'!AI126)</f>
        <v/>
      </c>
      <c r="G104" s="28" t="str">
        <f>IF('SIMPL PLYWOOD'!AJ126=0,"",'SIMPL PLYWOOD'!AJ126)</f>
        <v/>
      </c>
      <c r="H104" s="28" t="str">
        <f>IF('SIMPL PLYWOOD'!AK126=0,"",'SIMPL PLYWOOD'!AK126)</f>
        <v/>
      </c>
      <c r="I104" s="28" t="str">
        <f>IF('SIMPL PLYWOOD'!AL126=0,"",'SIMPL PLYWOOD'!AL126)</f>
        <v/>
      </c>
      <c r="J104" s="28" t="str">
        <f>IF('SIMPL PLYWOOD'!AM126=0,"",'SIMPL PLYWOOD'!AM126)</f>
        <v/>
      </c>
      <c r="K104" s="28" t="str">
        <f>IF('SIMPL PLYWOOD'!AN126=0,"",'SIMPL PLYWOOD'!AN126)</f>
        <v/>
      </c>
      <c r="L104" s="28" t="str">
        <f>IF('SIMPL PLYWOOD'!AO126=0,"",'SIMPL PLYWOOD'!AO126)</f>
        <v/>
      </c>
      <c r="M104" s="28" t="str">
        <f>IF('SIMPL PLYWOOD'!AP126=0,"",'SIMPL PLYWOOD'!AP126)</f>
        <v/>
      </c>
      <c r="N104" s="28" t="str">
        <f>IF('SIMPL PLYWOOD'!AQ126=0,"",'SIMPL PLYWOOD'!AQ126)</f>
        <v/>
      </c>
      <c r="O104" s="30">
        <f t="shared" si="15"/>
        <v>0</v>
      </c>
      <c r="P104" s="21">
        <f>O104*'SIMPL PLYWOOD'!X126</f>
        <v>0</v>
      </c>
      <c r="Q104" s="21">
        <f>O104*'SIMPL PLYWOOD'!T126</f>
        <v>0</v>
      </c>
    </row>
    <row r="105" spans="1:22" ht="23.15" customHeight="1">
      <c r="A105" s="31"/>
      <c r="B105" s="32" t="str">
        <f>IF('SIMPL PLYWOOD'!AE127=0,"",'SIMPL PLYWOOD'!AE127)</f>
        <v/>
      </c>
      <c r="C105" s="28" t="str">
        <f>IF('SIMPL PLYWOOD'!AF127=0,"",'SIMPL PLYWOOD'!AF127)</f>
        <v/>
      </c>
      <c r="D105" s="28" t="str">
        <f>IF('SIMPL PLYWOOD'!AG127=0,"",'SIMPL PLYWOOD'!AG127)</f>
        <v/>
      </c>
      <c r="E105" s="28" t="str">
        <f>IF('SIMPL PLYWOOD'!AH127=0,"",'SIMPL PLYWOOD'!AH127)</f>
        <v/>
      </c>
      <c r="F105" s="28" t="str">
        <f>IF('SIMPL PLYWOOD'!AI127=0,"",'SIMPL PLYWOOD'!AI127)</f>
        <v/>
      </c>
      <c r="G105" s="28" t="str">
        <f>IF('SIMPL PLYWOOD'!AJ127=0,"",'SIMPL PLYWOOD'!AJ127)</f>
        <v/>
      </c>
      <c r="H105" s="28" t="str">
        <f>IF('SIMPL PLYWOOD'!AK127=0,"",'SIMPL PLYWOOD'!AK127)</f>
        <v/>
      </c>
      <c r="I105" s="28" t="str">
        <f>IF('SIMPL PLYWOOD'!AL127=0,"",'SIMPL PLYWOOD'!AL127)</f>
        <v/>
      </c>
      <c r="J105" s="28" t="str">
        <f>IF('SIMPL PLYWOOD'!AM127=0,"",'SIMPL PLYWOOD'!AM127)</f>
        <v/>
      </c>
      <c r="K105" s="28" t="str">
        <f>IF('SIMPL PLYWOOD'!AN127=0,"",'SIMPL PLYWOOD'!AN127)</f>
        <v/>
      </c>
      <c r="L105" s="28" t="str">
        <f>IF('SIMPL PLYWOOD'!AO127=0,"",'SIMPL PLYWOOD'!AO127)</f>
        <v/>
      </c>
      <c r="M105" s="28" t="str">
        <f>IF('SIMPL PLYWOOD'!AP127=0,"",'SIMPL PLYWOOD'!AP127)</f>
        <v/>
      </c>
      <c r="N105" s="28" t="str">
        <f>IF('SIMPL PLYWOOD'!AQ127=0,"",'SIMPL PLYWOOD'!AQ127)</f>
        <v/>
      </c>
      <c r="O105" s="30"/>
      <c r="P105" s="21"/>
      <c r="Q105" s="21"/>
      <c r="U105" s="19" t="str">
        <f t="shared" ref="U105:U116" si="16">IF(T105=1,REPT(""""&amp;A105&amp;".dwg""",O105),"")</f>
        <v/>
      </c>
      <c r="V105" s="29" t="e">
        <f>CONCATENATE(V103,U105)</f>
        <v>#REF!</v>
      </c>
    </row>
    <row r="106" spans="1:22" ht="23.15" customHeight="1">
      <c r="A106" s="31" t="str">
        <f>'SIMPL PLYWOOD'!D128</f>
        <v>SIMPL-8A</v>
      </c>
      <c r="B106" s="32" t="str">
        <f>IF('SIMPL PLYWOOD'!AE128=0,"",'SIMPL PLYWOOD'!AE128)</f>
        <v/>
      </c>
      <c r="C106" s="28" t="str">
        <f>IF('SIMPL PLYWOOD'!AF128=0,"",'SIMPL PLYWOOD'!AF128)</f>
        <v/>
      </c>
      <c r="D106" s="28" t="str">
        <f>IF('SIMPL PLYWOOD'!AG128=0,"",'SIMPL PLYWOOD'!AG128)</f>
        <v/>
      </c>
      <c r="E106" s="28" t="str">
        <f>IF('SIMPL PLYWOOD'!AH128=0,"",'SIMPL PLYWOOD'!AH128)</f>
        <v/>
      </c>
      <c r="F106" s="28" t="str">
        <f>IF('SIMPL PLYWOOD'!AI128=0,"",'SIMPL PLYWOOD'!AI128)</f>
        <v/>
      </c>
      <c r="G106" s="28" t="str">
        <f>IF('SIMPL PLYWOOD'!AJ128=0,"",'SIMPL PLYWOOD'!AJ128)</f>
        <v/>
      </c>
      <c r="H106" s="28" t="str">
        <f>IF('SIMPL PLYWOOD'!AK128=0,"",'SIMPL PLYWOOD'!AK128)</f>
        <v/>
      </c>
      <c r="I106" s="28" t="str">
        <f>IF('SIMPL PLYWOOD'!AL128=0,"",'SIMPL PLYWOOD'!AL128)</f>
        <v/>
      </c>
      <c r="J106" s="28" t="str">
        <f>IF('SIMPL PLYWOOD'!AM128=0,"",'SIMPL PLYWOOD'!AM128)</f>
        <v/>
      </c>
      <c r="K106" s="28" t="str">
        <f>IF('SIMPL PLYWOOD'!AN128=0,"",'SIMPL PLYWOOD'!AN128)</f>
        <v/>
      </c>
      <c r="L106" s="28" t="str">
        <f>IF('SIMPL PLYWOOD'!AO128=0,"",'SIMPL PLYWOOD'!AO128)</f>
        <v/>
      </c>
      <c r="M106" s="28" t="str">
        <f>IF('SIMPL PLYWOOD'!AP128=0,"",'SIMPL PLYWOOD'!AP128)</f>
        <v/>
      </c>
      <c r="N106" s="28" t="str">
        <f>IF('SIMPL PLYWOOD'!AQ128=0,"",'SIMPL PLYWOOD'!AQ128)</f>
        <v/>
      </c>
      <c r="O106" s="30">
        <f t="shared" ref="O106:O117" si="17">SUM(A106:N106)</f>
        <v>0</v>
      </c>
      <c r="P106" s="21">
        <f>O106*'SIMPL PLYWOOD'!X128</f>
        <v>0</v>
      </c>
      <c r="Q106" s="21">
        <f>O106*'SIMPL PLYWOOD'!T128</f>
        <v>0</v>
      </c>
      <c r="U106" s="19" t="str">
        <f t="shared" si="16"/>
        <v/>
      </c>
      <c r="V106" s="29" t="e">
        <f t="shared" si="13"/>
        <v>#REF!</v>
      </c>
    </row>
    <row r="107" spans="1:22" ht="23.15" customHeight="1">
      <c r="A107" s="31" t="str">
        <f>'SIMPL PLYWOOD'!D129</f>
        <v>SIMPL-8B</v>
      </c>
      <c r="B107" s="32" t="str">
        <f>IF('SIMPL PLYWOOD'!AE129=0,"",'SIMPL PLYWOOD'!AE129)</f>
        <v/>
      </c>
      <c r="C107" s="28" t="str">
        <f>IF('SIMPL PLYWOOD'!AF129=0,"",'SIMPL PLYWOOD'!AF129)</f>
        <v/>
      </c>
      <c r="D107" s="28" t="str">
        <f>IF('SIMPL PLYWOOD'!AG129=0,"",'SIMPL PLYWOOD'!AG129)</f>
        <v/>
      </c>
      <c r="E107" s="28" t="str">
        <f>IF('SIMPL PLYWOOD'!AH129=0,"",'SIMPL PLYWOOD'!AH129)</f>
        <v/>
      </c>
      <c r="F107" s="28" t="str">
        <f>IF('SIMPL PLYWOOD'!AI129=0,"",'SIMPL PLYWOOD'!AI129)</f>
        <v/>
      </c>
      <c r="G107" s="28" t="str">
        <f>IF('SIMPL PLYWOOD'!AJ129=0,"",'SIMPL PLYWOOD'!AJ129)</f>
        <v/>
      </c>
      <c r="H107" s="28" t="str">
        <f>IF('SIMPL PLYWOOD'!AK129=0,"",'SIMPL PLYWOOD'!AK129)</f>
        <v/>
      </c>
      <c r="I107" s="28" t="str">
        <f>IF('SIMPL PLYWOOD'!AL129=0,"",'SIMPL PLYWOOD'!AL129)</f>
        <v/>
      </c>
      <c r="J107" s="28" t="str">
        <f>IF('SIMPL PLYWOOD'!AM129=0,"",'SIMPL PLYWOOD'!AM129)</f>
        <v/>
      </c>
      <c r="K107" s="28" t="str">
        <f>IF('SIMPL PLYWOOD'!AN129=0,"",'SIMPL PLYWOOD'!AN129)</f>
        <v/>
      </c>
      <c r="L107" s="28" t="str">
        <f>IF('SIMPL PLYWOOD'!AO129=0,"",'SIMPL PLYWOOD'!AO129)</f>
        <v/>
      </c>
      <c r="M107" s="28" t="str">
        <f>IF('SIMPL PLYWOOD'!AP129=0,"",'SIMPL PLYWOOD'!AP129)</f>
        <v/>
      </c>
      <c r="N107" s="28" t="str">
        <f>IF('SIMPL PLYWOOD'!AQ129=0,"",'SIMPL PLYWOOD'!AQ129)</f>
        <v/>
      </c>
      <c r="O107" s="30">
        <f t="shared" si="17"/>
        <v>0</v>
      </c>
      <c r="P107" s="21">
        <f>O107*'SIMPL PLYWOOD'!X129</f>
        <v>0</v>
      </c>
      <c r="Q107" s="21">
        <f>O107*'SIMPL PLYWOOD'!T129</f>
        <v>0</v>
      </c>
      <c r="U107" s="19" t="str">
        <f t="shared" si="16"/>
        <v/>
      </c>
      <c r="V107" s="29" t="e">
        <f t="shared" si="13"/>
        <v>#REF!</v>
      </c>
    </row>
    <row r="108" spans="1:22" ht="23.15" customHeight="1">
      <c r="A108" s="31" t="str">
        <f>'SIMPL PLYWOOD'!D130</f>
        <v>SIMPL-8C</v>
      </c>
      <c r="B108" s="32" t="str">
        <f>IF('SIMPL PLYWOOD'!AE130=0,"",'SIMPL PLYWOOD'!AE130)</f>
        <v/>
      </c>
      <c r="C108" s="28" t="str">
        <f>IF('SIMPL PLYWOOD'!AF130=0,"",'SIMPL PLYWOOD'!AF130)</f>
        <v/>
      </c>
      <c r="D108" s="28" t="str">
        <f>IF('SIMPL PLYWOOD'!AG130=0,"",'SIMPL PLYWOOD'!AG130)</f>
        <v/>
      </c>
      <c r="E108" s="28" t="str">
        <f>IF('SIMPL PLYWOOD'!AH130=0,"",'SIMPL PLYWOOD'!AH130)</f>
        <v/>
      </c>
      <c r="F108" s="28" t="str">
        <f>IF('SIMPL PLYWOOD'!AI130=0,"",'SIMPL PLYWOOD'!AI130)</f>
        <v/>
      </c>
      <c r="G108" s="28" t="str">
        <f>IF('SIMPL PLYWOOD'!AJ130=0,"",'SIMPL PLYWOOD'!AJ130)</f>
        <v/>
      </c>
      <c r="H108" s="28" t="str">
        <f>IF('SIMPL PLYWOOD'!AK130=0,"",'SIMPL PLYWOOD'!AK130)</f>
        <v/>
      </c>
      <c r="I108" s="28" t="str">
        <f>IF('SIMPL PLYWOOD'!AL130=0,"",'SIMPL PLYWOOD'!AL130)</f>
        <v/>
      </c>
      <c r="J108" s="28" t="str">
        <f>IF('SIMPL PLYWOOD'!AM130=0,"",'SIMPL PLYWOOD'!AM130)</f>
        <v/>
      </c>
      <c r="K108" s="28" t="str">
        <f>IF('SIMPL PLYWOOD'!AN130=0,"",'SIMPL PLYWOOD'!AN130)</f>
        <v/>
      </c>
      <c r="L108" s="28" t="str">
        <f>IF('SIMPL PLYWOOD'!AO130=0,"",'SIMPL PLYWOOD'!AO130)</f>
        <v/>
      </c>
      <c r="M108" s="28" t="str">
        <f>IF('SIMPL PLYWOOD'!AP130=0,"",'SIMPL PLYWOOD'!AP130)</f>
        <v/>
      </c>
      <c r="N108" s="28" t="str">
        <f>IF('SIMPL PLYWOOD'!AQ130=0,"",'SIMPL PLYWOOD'!AQ130)</f>
        <v/>
      </c>
      <c r="O108" s="30">
        <f t="shared" si="17"/>
        <v>0</v>
      </c>
      <c r="P108" s="21">
        <f>O108*'SIMPL PLYWOOD'!X130</f>
        <v>0</v>
      </c>
      <c r="Q108" s="21">
        <f>O108*'SIMPL PLYWOOD'!T130</f>
        <v>0</v>
      </c>
      <c r="U108" s="19" t="str">
        <f t="shared" si="16"/>
        <v/>
      </c>
      <c r="V108" s="29" t="e">
        <f t="shared" si="13"/>
        <v>#REF!</v>
      </c>
    </row>
    <row r="109" spans="1:22" ht="23.15" customHeight="1">
      <c r="A109" s="31" t="str">
        <f>'SIMPL PLYWOOD'!D131</f>
        <v>SIMPL-8D</v>
      </c>
      <c r="B109" s="32" t="str">
        <f>IF('SIMPL PLYWOOD'!AE131=0,"",'SIMPL PLYWOOD'!AE131)</f>
        <v/>
      </c>
      <c r="C109" s="28" t="str">
        <f>IF('SIMPL PLYWOOD'!AF131=0,"",'SIMPL PLYWOOD'!AF131)</f>
        <v/>
      </c>
      <c r="D109" s="28" t="str">
        <f>IF('SIMPL PLYWOOD'!AG131=0,"",'SIMPL PLYWOOD'!AG131)</f>
        <v/>
      </c>
      <c r="E109" s="28" t="str">
        <f>IF('SIMPL PLYWOOD'!AH131=0,"",'SIMPL PLYWOOD'!AH131)</f>
        <v/>
      </c>
      <c r="F109" s="28" t="str">
        <f>IF('SIMPL PLYWOOD'!AI131=0,"",'SIMPL PLYWOOD'!AI131)</f>
        <v/>
      </c>
      <c r="G109" s="28" t="str">
        <f>IF('SIMPL PLYWOOD'!AJ131=0,"",'SIMPL PLYWOOD'!AJ131)</f>
        <v/>
      </c>
      <c r="H109" s="28" t="str">
        <f>IF('SIMPL PLYWOOD'!AK131=0,"",'SIMPL PLYWOOD'!AK131)</f>
        <v/>
      </c>
      <c r="I109" s="28" t="str">
        <f>IF('SIMPL PLYWOOD'!AL131=0,"",'SIMPL PLYWOOD'!AL131)</f>
        <v/>
      </c>
      <c r="J109" s="28" t="str">
        <f>IF('SIMPL PLYWOOD'!AM131=0,"",'SIMPL PLYWOOD'!AM131)</f>
        <v/>
      </c>
      <c r="K109" s="28" t="str">
        <f>IF('SIMPL PLYWOOD'!AN131=0,"",'SIMPL PLYWOOD'!AN131)</f>
        <v/>
      </c>
      <c r="L109" s="28" t="str">
        <f>IF('SIMPL PLYWOOD'!AO131=0,"",'SIMPL PLYWOOD'!AO131)</f>
        <v/>
      </c>
      <c r="M109" s="28" t="str">
        <f>IF('SIMPL PLYWOOD'!AP131=0,"",'SIMPL PLYWOOD'!AP131)</f>
        <v/>
      </c>
      <c r="N109" s="28" t="str">
        <f>IF('SIMPL PLYWOOD'!AQ131=0,"",'SIMPL PLYWOOD'!AQ131)</f>
        <v/>
      </c>
      <c r="O109" s="30">
        <f t="shared" si="17"/>
        <v>0</v>
      </c>
      <c r="P109" s="21">
        <f>O109*'SIMPL PLYWOOD'!X131</f>
        <v>0</v>
      </c>
      <c r="Q109" s="21">
        <f>O109*'SIMPL PLYWOOD'!T131</f>
        <v>0</v>
      </c>
      <c r="U109" s="19" t="str">
        <f t="shared" si="16"/>
        <v/>
      </c>
      <c r="V109" s="29" t="e">
        <f t="shared" si="13"/>
        <v>#REF!</v>
      </c>
    </row>
    <row r="110" spans="1:22" ht="23.15" customHeight="1">
      <c r="A110" s="31" t="str">
        <f>'SIMPL PLYWOOD'!D132</f>
        <v>SIMPL-8E</v>
      </c>
      <c r="B110" s="32" t="str">
        <f>IF('SIMPL PLYWOOD'!AE132=0,"",'SIMPL PLYWOOD'!AE132)</f>
        <v/>
      </c>
      <c r="C110" s="28" t="str">
        <f>IF('SIMPL PLYWOOD'!AF132=0,"",'SIMPL PLYWOOD'!AF132)</f>
        <v/>
      </c>
      <c r="D110" s="28" t="str">
        <f>IF('SIMPL PLYWOOD'!AG132=0,"",'SIMPL PLYWOOD'!AG132)</f>
        <v/>
      </c>
      <c r="E110" s="28" t="str">
        <f>IF('SIMPL PLYWOOD'!AH132=0,"",'SIMPL PLYWOOD'!AH132)</f>
        <v/>
      </c>
      <c r="F110" s="28" t="str">
        <f>IF('SIMPL PLYWOOD'!AI132=0,"",'SIMPL PLYWOOD'!AI132)</f>
        <v/>
      </c>
      <c r="G110" s="28" t="str">
        <f>IF('SIMPL PLYWOOD'!AJ132=0,"",'SIMPL PLYWOOD'!AJ132)</f>
        <v/>
      </c>
      <c r="H110" s="28" t="str">
        <f>IF('SIMPL PLYWOOD'!AK132=0,"",'SIMPL PLYWOOD'!AK132)</f>
        <v/>
      </c>
      <c r="I110" s="28" t="str">
        <f>IF('SIMPL PLYWOOD'!AL132=0,"",'SIMPL PLYWOOD'!AL132)</f>
        <v/>
      </c>
      <c r="J110" s="28" t="str">
        <f>IF('SIMPL PLYWOOD'!AM132=0,"",'SIMPL PLYWOOD'!AM132)</f>
        <v/>
      </c>
      <c r="K110" s="28" t="str">
        <f>IF('SIMPL PLYWOOD'!AN132=0,"",'SIMPL PLYWOOD'!AN132)</f>
        <v/>
      </c>
      <c r="L110" s="28" t="str">
        <f>IF('SIMPL PLYWOOD'!AO132=0,"",'SIMPL PLYWOOD'!AO132)</f>
        <v/>
      </c>
      <c r="M110" s="28" t="str">
        <f>IF('SIMPL PLYWOOD'!AP132=0,"",'SIMPL PLYWOOD'!AP132)</f>
        <v/>
      </c>
      <c r="N110" s="28" t="str">
        <f>IF('SIMPL PLYWOOD'!AQ132=0,"",'SIMPL PLYWOOD'!AQ132)</f>
        <v/>
      </c>
      <c r="O110" s="30">
        <f t="shared" si="17"/>
        <v>0</v>
      </c>
      <c r="P110" s="21">
        <f>O110*'SIMPL PLYWOOD'!X132</f>
        <v>0</v>
      </c>
      <c r="Q110" s="21">
        <f>O110*'SIMPL PLYWOOD'!T132</f>
        <v>0</v>
      </c>
      <c r="U110" s="19" t="str">
        <f t="shared" si="16"/>
        <v/>
      </c>
      <c r="V110" s="29" t="e">
        <f t="shared" si="13"/>
        <v>#REF!</v>
      </c>
    </row>
    <row r="111" spans="1:22" ht="23.15" customHeight="1">
      <c r="A111" s="31" t="str">
        <f>'SIMPL PLYWOOD'!D133</f>
        <v>SIMPL-8F</v>
      </c>
      <c r="B111" s="32" t="str">
        <f>IF('SIMPL PLYWOOD'!AE133=0,"",'SIMPL PLYWOOD'!AE133)</f>
        <v/>
      </c>
      <c r="C111" s="28" t="str">
        <f>IF('SIMPL PLYWOOD'!AF133=0,"",'SIMPL PLYWOOD'!AF133)</f>
        <v/>
      </c>
      <c r="D111" s="28" t="str">
        <f>IF('SIMPL PLYWOOD'!AG133=0,"",'SIMPL PLYWOOD'!AG133)</f>
        <v/>
      </c>
      <c r="E111" s="28" t="str">
        <f>IF('SIMPL PLYWOOD'!AH133=0,"",'SIMPL PLYWOOD'!AH133)</f>
        <v/>
      </c>
      <c r="F111" s="28" t="str">
        <f>IF('SIMPL PLYWOOD'!AI133=0,"",'SIMPL PLYWOOD'!AI133)</f>
        <v/>
      </c>
      <c r="G111" s="28" t="str">
        <f>IF('SIMPL PLYWOOD'!AJ133=0,"",'SIMPL PLYWOOD'!AJ133)</f>
        <v/>
      </c>
      <c r="H111" s="28" t="str">
        <f>IF('SIMPL PLYWOOD'!AK133=0,"",'SIMPL PLYWOOD'!AK133)</f>
        <v/>
      </c>
      <c r="I111" s="28" t="str">
        <f>IF('SIMPL PLYWOOD'!AL133=0,"",'SIMPL PLYWOOD'!AL133)</f>
        <v/>
      </c>
      <c r="J111" s="28" t="str">
        <f>IF('SIMPL PLYWOOD'!AM133=0,"",'SIMPL PLYWOOD'!AM133)</f>
        <v/>
      </c>
      <c r="K111" s="28" t="str">
        <f>IF('SIMPL PLYWOOD'!AN133=0,"",'SIMPL PLYWOOD'!AN133)</f>
        <v/>
      </c>
      <c r="L111" s="28" t="str">
        <f>IF('SIMPL PLYWOOD'!AO133=0,"",'SIMPL PLYWOOD'!AO133)</f>
        <v/>
      </c>
      <c r="M111" s="28" t="str">
        <f>IF('SIMPL PLYWOOD'!AP133=0,"",'SIMPL PLYWOOD'!AP133)</f>
        <v/>
      </c>
      <c r="N111" s="28" t="str">
        <f>IF('SIMPL PLYWOOD'!AQ133=0,"",'SIMPL PLYWOOD'!AQ133)</f>
        <v/>
      </c>
      <c r="O111" s="30">
        <f t="shared" si="17"/>
        <v>0</v>
      </c>
      <c r="P111" s="21">
        <f>O111*'SIMPL PLYWOOD'!X133</f>
        <v>0</v>
      </c>
      <c r="Q111" s="21">
        <f>O111*'SIMPL PLYWOOD'!T133</f>
        <v>0</v>
      </c>
      <c r="U111" s="19" t="str">
        <f t="shared" si="16"/>
        <v/>
      </c>
      <c r="V111" s="29" t="e">
        <f t="shared" si="13"/>
        <v>#REF!</v>
      </c>
    </row>
    <row r="112" spans="1:22" ht="23.15" customHeight="1">
      <c r="A112" s="31" t="str">
        <f>'SIMPL PLYWOOD'!D134</f>
        <v>SIMPL-8G</v>
      </c>
      <c r="B112" s="32" t="str">
        <f>IF('SIMPL PLYWOOD'!AE134=0,"",'SIMPL PLYWOOD'!AE134)</f>
        <v/>
      </c>
      <c r="C112" s="28" t="str">
        <f>IF('SIMPL PLYWOOD'!AF134=0,"",'SIMPL PLYWOOD'!AF134)</f>
        <v/>
      </c>
      <c r="D112" s="28" t="str">
        <f>IF('SIMPL PLYWOOD'!AG134=0,"",'SIMPL PLYWOOD'!AG134)</f>
        <v/>
      </c>
      <c r="E112" s="28" t="str">
        <f>IF('SIMPL PLYWOOD'!AH134=0,"",'SIMPL PLYWOOD'!AH134)</f>
        <v/>
      </c>
      <c r="F112" s="28" t="str">
        <f>IF('SIMPL PLYWOOD'!AI134=0,"",'SIMPL PLYWOOD'!AI134)</f>
        <v/>
      </c>
      <c r="G112" s="28" t="str">
        <f>IF('SIMPL PLYWOOD'!AJ134=0,"",'SIMPL PLYWOOD'!AJ134)</f>
        <v/>
      </c>
      <c r="H112" s="28" t="str">
        <f>IF('SIMPL PLYWOOD'!AK134=0,"",'SIMPL PLYWOOD'!AK134)</f>
        <v/>
      </c>
      <c r="I112" s="28" t="str">
        <f>IF('SIMPL PLYWOOD'!AL134=0,"",'SIMPL PLYWOOD'!AL134)</f>
        <v/>
      </c>
      <c r="J112" s="28" t="str">
        <f>IF('SIMPL PLYWOOD'!AM134=0,"",'SIMPL PLYWOOD'!AM134)</f>
        <v/>
      </c>
      <c r="K112" s="28" t="str">
        <f>IF('SIMPL PLYWOOD'!AN134=0,"",'SIMPL PLYWOOD'!AN134)</f>
        <v/>
      </c>
      <c r="L112" s="28" t="str">
        <f>IF('SIMPL PLYWOOD'!AO134=0,"",'SIMPL PLYWOOD'!AO134)</f>
        <v/>
      </c>
      <c r="M112" s="28" t="str">
        <f>IF('SIMPL PLYWOOD'!AP134=0,"",'SIMPL PLYWOOD'!AP134)</f>
        <v/>
      </c>
      <c r="N112" s="28" t="str">
        <f>IF('SIMPL PLYWOOD'!AQ134=0,"",'SIMPL PLYWOOD'!AQ134)</f>
        <v/>
      </c>
      <c r="O112" s="30">
        <f t="shared" si="17"/>
        <v>0</v>
      </c>
      <c r="P112" s="21">
        <f>O112*'SIMPL PLYWOOD'!X134</f>
        <v>0</v>
      </c>
      <c r="Q112" s="21">
        <f>O112*'SIMPL PLYWOOD'!T134</f>
        <v>0</v>
      </c>
      <c r="U112" s="19" t="str">
        <f t="shared" si="16"/>
        <v/>
      </c>
      <c r="V112" s="29" t="e">
        <f t="shared" si="13"/>
        <v>#REF!</v>
      </c>
    </row>
    <row r="113" spans="1:22" ht="23.15" customHeight="1">
      <c r="A113" s="31" t="str">
        <f>'SIMPL PLYWOOD'!D135</f>
        <v>SIMPL-8H</v>
      </c>
      <c r="B113" s="32" t="str">
        <f>IF('SIMPL PLYWOOD'!AE135=0,"",'SIMPL PLYWOOD'!AE135)</f>
        <v/>
      </c>
      <c r="C113" s="28" t="str">
        <f>IF('SIMPL PLYWOOD'!AF135=0,"",'SIMPL PLYWOOD'!AF135)</f>
        <v/>
      </c>
      <c r="D113" s="28" t="str">
        <f>IF('SIMPL PLYWOOD'!AG135=0,"",'SIMPL PLYWOOD'!AG135)</f>
        <v/>
      </c>
      <c r="E113" s="28" t="str">
        <f>IF('SIMPL PLYWOOD'!AH135=0,"",'SIMPL PLYWOOD'!AH135)</f>
        <v/>
      </c>
      <c r="F113" s="28" t="str">
        <f>IF('SIMPL PLYWOOD'!AI135=0,"",'SIMPL PLYWOOD'!AI135)</f>
        <v/>
      </c>
      <c r="G113" s="28" t="str">
        <f>IF('SIMPL PLYWOOD'!AJ135=0,"",'SIMPL PLYWOOD'!AJ135)</f>
        <v/>
      </c>
      <c r="H113" s="28" t="str">
        <f>IF('SIMPL PLYWOOD'!AK135=0,"",'SIMPL PLYWOOD'!AK135)</f>
        <v/>
      </c>
      <c r="I113" s="28" t="str">
        <f>IF('SIMPL PLYWOOD'!AL135=0,"",'SIMPL PLYWOOD'!AL135)</f>
        <v/>
      </c>
      <c r="J113" s="28" t="str">
        <f>IF('SIMPL PLYWOOD'!AM135=0,"",'SIMPL PLYWOOD'!AM135)</f>
        <v/>
      </c>
      <c r="K113" s="28" t="str">
        <f>IF('SIMPL PLYWOOD'!AN135=0,"",'SIMPL PLYWOOD'!AN135)</f>
        <v/>
      </c>
      <c r="L113" s="28" t="str">
        <f>IF('SIMPL PLYWOOD'!AO135=0,"",'SIMPL PLYWOOD'!AO135)</f>
        <v/>
      </c>
      <c r="M113" s="28" t="str">
        <f>IF('SIMPL PLYWOOD'!AP135=0,"",'SIMPL PLYWOOD'!AP135)</f>
        <v/>
      </c>
      <c r="N113" s="28" t="str">
        <f>IF('SIMPL PLYWOOD'!AQ135=0,"",'SIMPL PLYWOOD'!AQ135)</f>
        <v/>
      </c>
      <c r="O113" s="30">
        <f t="shared" si="17"/>
        <v>0</v>
      </c>
      <c r="P113" s="21">
        <f>O113*'SIMPL PLYWOOD'!X135</f>
        <v>0</v>
      </c>
      <c r="Q113" s="21">
        <f>O113*'SIMPL PLYWOOD'!T135</f>
        <v>0</v>
      </c>
      <c r="U113" s="19" t="str">
        <f t="shared" si="16"/>
        <v/>
      </c>
      <c r="V113" s="29" t="e">
        <f t="shared" si="13"/>
        <v>#REF!</v>
      </c>
    </row>
    <row r="114" spans="1:22" ht="23.15" customHeight="1">
      <c r="A114" s="31" t="str">
        <f>'SIMPL PLYWOOD'!D136</f>
        <v>SIMPL-8I</v>
      </c>
      <c r="B114" s="32" t="str">
        <f>IF('SIMPL PLYWOOD'!AE136=0,"",'SIMPL PLYWOOD'!AE136)</f>
        <v/>
      </c>
      <c r="C114" s="28" t="str">
        <f>IF('SIMPL PLYWOOD'!AF136=0,"",'SIMPL PLYWOOD'!AF136)</f>
        <v/>
      </c>
      <c r="D114" s="28" t="str">
        <f>IF('SIMPL PLYWOOD'!AG136=0,"",'SIMPL PLYWOOD'!AG136)</f>
        <v/>
      </c>
      <c r="E114" s="28" t="str">
        <f>IF('SIMPL PLYWOOD'!AH136=0,"",'SIMPL PLYWOOD'!AH136)</f>
        <v/>
      </c>
      <c r="F114" s="28" t="str">
        <f>IF('SIMPL PLYWOOD'!AI136=0,"",'SIMPL PLYWOOD'!AI136)</f>
        <v/>
      </c>
      <c r="G114" s="28" t="str">
        <f>IF('SIMPL PLYWOOD'!AJ136=0,"",'SIMPL PLYWOOD'!AJ136)</f>
        <v/>
      </c>
      <c r="H114" s="28" t="str">
        <f>IF('SIMPL PLYWOOD'!AK136=0,"",'SIMPL PLYWOOD'!AK136)</f>
        <v/>
      </c>
      <c r="I114" s="28" t="str">
        <f>IF('SIMPL PLYWOOD'!AL136=0,"",'SIMPL PLYWOOD'!AL136)</f>
        <v/>
      </c>
      <c r="J114" s="28" t="str">
        <f>IF('SIMPL PLYWOOD'!AM136=0,"",'SIMPL PLYWOOD'!AM136)</f>
        <v/>
      </c>
      <c r="K114" s="28" t="str">
        <f>IF('SIMPL PLYWOOD'!AN136=0,"",'SIMPL PLYWOOD'!AN136)</f>
        <v/>
      </c>
      <c r="L114" s="28" t="str">
        <f>IF('SIMPL PLYWOOD'!AO136=0,"",'SIMPL PLYWOOD'!AO136)</f>
        <v/>
      </c>
      <c r="M114" s="28" t="str">
        <f>IF('SIMPL PLYWOOD'!AP136=0,"",'SIMPL PLYWOOD'!AP136)</f>
        <v/>
      </c>
      <c r="N114" s="28" t="str">
        <f>IF('SIMPL PLYWOOD'!AQ136=0,"",'SIMPL PLYWOOD'!AQ136)</f>
        <v/>
      </c>
      <c r="O114" s="30">
        <f t="shared" si="17"/>
        <v>0</v>
      </c>
      <c r="P114" s="21">
        <f>O114*'SIMPL PLYWOOD'!X136</f>
        <v>0</v>
      </c>
      <c r="Q114" s="21">
        <f>O114*'SIMPL PLYWOOD'!T136</f>
        <v>0</v>
      </c>
      <c r="U114" s="19" t="str">
        <f t="shared" si="16"/>
        <v/>
      </c>
      <c r="V114" s="29" t="e">
        <f t="shared" si="13"/>
        <v>#REF!</v>
      </c>
    </row>
    <row r="115" spans="1:22" ht="23.15" customHeight="1">
      <c r="A115" s="31" t="str">
        <f>'SIMPL PLYWOOD'!D137</f>
        <v>SIMPL-8J</v>
      </c>
      <c r="B115" s="32" t="str">
        <f>IF('SIMPL PLYWOOD'!AE137=0,"",'SIMPL PLYWOOD'!AE137)</f>
        <v/>
      </c>
      <c r="C115" s="28" t="str">
        <f>IF('SIMPL PLYWOOD'!AF137=0,"",'SIMPL PLYWOOD'!AF137)</f>
        <v/>
      </c>
      <c r="D115" s="28" t="str">
        <f>IF('SIMPL PLYWOOD'!AG137=0,"",'SIMPL PLYWOOD'!AG137)</f>
        <v/>
      </c>
      <c r="E115" s="28" t="str">
        <f>IF('SIMPL PLYWOOD'!AH137=0,"",'SIMPL PLYWOOD'!AH137)</f>
        <v/>
      </c>
      <c r="F115" s="28" t="str">
        <f>IF('SIMPL PLYWOOD'!AI137=0,"",'SIMPL PLYWOOD'!AI137)</f>
        <v/>
      </c>
      <c r="G115" s="28" t="str">
        <f>IF('SIMPL PLYWOOD'!AJ137=0,"",'SIMPL PLYWOOD'!AJ137)</f>
        <v/>
      </c>
      <c r="H115" s="28" t="str">
        <f>IF('SIMPL PLYWOOD'!AK137=0,"",'SIMPL PLYWOOD'!AK137)</f>
        <v/>
      </c>
      <c r="I115" s="28" t="str">
        <f>IF('SIMPL PLYWOOD'!AL137=0,"",'SIMPL PLYWOOD'!AL137)</f>
        <v/>
      </c>
      <c r="J115" s="28" t="str">
        <f>IF('SIMPL PLYWOOD'!AM137=0,"",'SIMPL PLYWOOD'!AM137)</f>
        <v/>
      </c>
      <c r="K115" s="28" t="str">
        <f>IF('SIMPL PLYWOOD'!AN137=0,"",'SIMPL PLYWOOD'!AN137)</f>
        <v/>
      </c>
      <c r="L115" s="28" t="str">
        <f>IF('SIMPL PLYWOOD'!AO137=0,"",'SIMPL PLYWOOD'!AO137)</f>
        <v/>
      </c>
      <c r="M115" s="28" t="str">
        <f>IF('SIMPL PLYWOOD'!AP137=0,"",'SIMPL PLYWOOD'!AP137)</f>
        <v/>
      </c>
      <c r="N115" s="28" t="str">
        <f>IF('SIMPL PLYWOOD'!AQ137=0,"",'SIMPL PLYWOOD'!AQ137)</f>
        <v/>
      </c>
      <c r="O115" s="30">
        <f t="shared" si="17"/>
        <v>0</v>
      </c>
      <c r="P115" s="21">
        <f>O115*'SIMPL PLYWOOD'!X137</f>
        <v>0</v>
      </c>
      <c r="Q115" s="21">
        <f>O115*'SIMPL PLYWOOD'!T137</f>
        <v>0</v>
      </c>
      <c r="U115" s="19" t="str">
        <f t="shared" si="16"/>
        <v/>
      </c>
      <c r="V115" s="29" t="e">
        <f t="shared" si="13"/>
        <v>#REF!</v>
      </c>
    </row>
    <row r="116" spans="1:22" ht="23.15" customHeight="1">
      <c r="A116" s="31" t="str">
        <f>'SIMPL PLYWOOD'!D138</f>
        <v>SIMPL-8K</v>
      </c>
      <c r="B116" s="32" t="str">
        <f>IF('SIMPL PLYWOOD'!AE138=0,"",'SIMPL PLYWOOD'!AE138)</f>
        <v/>
      </c>
      <c r="C116" s="28" t="str">
        <f>IF('SIMPL PLYWOOD'!AF138=0,"",'SIMPL PLYWOOD'!AF138)</f>
        <v/>
      </c>
      <c r="D116" s="28" t="str">
        <f>IF('SIMPL PLYWOOD'!AG138=0,"",'SIMPL PLYWOOD'!AG138)</f>
        <v/>
      </c>
      <c r="E116" s="28" t="str">
        <f>IF('SIMPL PLYWOOD'!AH138=0,"",'SIMPL PLYWOOD'!AH138)</f>
        <v/>
      </c>
      <c r="F116" s="28" t="str">
        <f>IF('SIMPL PLYWOOD'!AI138=0,"",'SIMPL PLYWOOD'!AI138)</f>
        <v/>
      </c>
      <c r="G116" s="28" t="str">
        <f>IF('SIMPL PLYWOOD'!AJ138=0,"",'SIMPL PLYWOOD'!AJ138)</f>
        <v/>
      </c>
      <c r="H116" s="28" t="str">
        <f>IF('SIMPL PLYWOOD'!AK138=0,"",'SIMPL PLYWOOD'!AK138)</f>
        <v/>
      </c>
      <c r="I116" s="28" t="str">
        <f>IF('SIMPL PLYWOOD'!AL138=0,"",'SIMPL PLYWOOD'!AL138)</f>
        <v/>
      </c>
      <c r="J116" s="28" t="str">
        <f>IF('SIMPL PLYWOOD'!AM138=0,"",'SIMPL PLYWOOD'!AM138)</f>
        <v/>
      </c>
      <c r="K116" s="28" t="str">
        <f>IF('SIMPL PLYWOOD'!AN138=0,"",'SIMPL PLYWOOD'!AN138)</f>
        <v/>
      </c>
      <c r="L116" s="28" t="str">
        <f>IF('SIMPL PLYWOOD'!AO138=0,"",'SIMPL PLYWOOD'!AO138)</f>
        <v/>
      </c>
      <c r="M116" s="28" t="str">
        <f>IF('SIMPL PLYWOOD'!AP138=0,"",'SIMPL PLYWOOD'!AP138)</f>
        <v/>
      </c>
      <c r="N116" s="28" t="str">
        <f>IF('SIMPL PLYWOOD'!AQ138=0,"",'SIMPL PLYWOOD'!AQ138)</f>
        <v/>
      </c>
      <c r="O116" s="30">
        <f t="shared" si="17"/>
        <v>0</v>
      </c>
      <c r="P116" s="21">
        <f>O116*'SIMPL PLYWOOD'!X138</f>
        <v>0</v>
      </c>
      <c r="Q116" s="21">
        <f>O116*'SIMPL PLYWOOD'!T138</f>
        <v>0</v>
      </c>
      <c r="U116" s="19" t="str">
        <f t="shared" si="16"/>
        <v/>
      </c>
      <c r="V116" s="29" t="e">
        <f t="shared" si="13"/>
        <v>#REF!</v>
      </c>
    </row>
    <row r="117" spans="1:22" ht="23.15" customHeight="1">
      <c r="A117" s="31" t="str">
        <f>'SIMPL PLYWOOD'!D139</f>
        <v>SIMPL-8L</v>
      </c>
      <c r="B117" s="32" t="str">
        <f>IF('SIMPL PLYWOOD'!AE139=0,"",'SIMPL PLYWOOD'!AE139)</f>
        <v/>
      </c>
      <c r="C117" s="28" t="str">
        <f>IF('SIMPL PLYWOOD'!AF139=0,"",'SIMPL PLYWOOD'!AF139)</f>
        <v/>
      </c>
      <c r="D117" s="28" t="str">
        <f>IF('SIMPL PLYWOOD'!AG139=0,"",'SIMPL PLYWOOD'!AG139)</f>
        <v/>
      </c>
      <c r="E117" s="28" t="str">
        <f>IF('SIMPL PLYWOOD'!AH139=0,"",'SIMPL PLYWOOD'!AH139)</f>
        <v/>
      </c>
      <c r="F117" s="28" t="str">
        <f>IF('SIMPL PLYWOOD'!AI139=0,"",'SIMPL PLYWOOD'!AI139)</f>
        <v/>
      </c>
      <c r="G117" s="28" t="str">
        <f>IF('SIMPL PLYWOOD'!AJ139=0,"",'SIMPL PLYWOOD'!AJ139)</f>
        <v/>
      </c>
      <c r="H117" s="28" t="str">
        <f>IF('SIMPL PLYWOOD'!AK139=0,"",'SIMPL PLYWOOD'!AK139)</f>
        <v/>
      </c>
      <c r="I117" s="28" t="str">
        <f>IF('SIMPL PLYWOOD'!AL139=0,"",'SIMPL PLYWOOD'!AL139)</f>
        <v/>
      </c>
      <c r="J117" s="28" t="str">
        <f>IF('SIMPL PLYWOOD'!AM139=0,"",'SIMPL PLYWOOD'!AM139)</f>
        <v/>
      </c>
      <c r="K117" s="28" t="str">
        <f>IF('SIMPL PLYWOOD'!AN139=0,"",'SIMPL PLYWOOD'!AN139)</f>
        <v/>
      </c>
      <c r="L117" s="28" t="str">
        <f>IF('SIMPL PLYWOOD'!AO139=0,"",'SIMPL PLYWOOD'!AO139)</f>
        <v/>
      </c>
      <c r="M117" s="28" t="str">
        <f>IF('SIMPL PLYWOOD'!AP139=0,"",'SIMPL PLYWOOD'!AP139)</f>
        <v/>
      </c>
      <c r="N117" s="28" t="str">
        <f>IF('SIMPL PLYWOOD'!AQ139=0,"",'SIMPL PLYWOOD'!AQ139)</f>
        <v/>
      </c>
      <c r="O117" s="30">
        <f t="shared" si="17"/>
        <v>0</v>
      </c>
      <c r="P117" s="21">
        <f>O117*'SIMPL PLYWOOD'!X139</f>
        <v>0</v>
      </c>
      <c r="Q117" s="21">
        <f>O117*'SIMPL PLYWOOD'!T139</f>
        <v>0</v>
      </c>
    </row>
    <row r="118" spans="1:22" ht="23.15" customHeight="1">
      <c r="A118" s="31"/>
      <c r="B118" s="32" t="str">
        <f>IF('SIMPL PLYWOOD'!AE140=0,"",'SIMPL PLYWOOD'!AE140)</f>
        <v/>
      </c>
      <c r="C118" s="28" t="str">
        <f>IF('SIMPL PLYWOOD'!AF140=0,"",'SIMPL PLYWOOD'!AF140)</f>
        <v/>
      </c>
      <c r="D118" s="28" t="str">
        <f>IF('SIMPL PLYWOOD'!AG140=0,"",'SIMPL PLYWOOD'!AG140)</f>
        <v/>
      </c>
      <c r="E118" s="28" t="str">
        <f>IF('SIMPL PLYWOOD'!AH140=0,"",'SIMPL PLYWOOD'!AH140)</f>
        <v/>
      </c>
      <c r="F118" s="28" t="str">
        <f>IF('SIMPL PLYWOOD'!AI140=0,"",'SIMPL PLYWOOD'!AI140)</f>
        <v/>
      </c>
      <c r="G118" s="28" t="str">
        <f>IF('SIMPL PLYWOOD'!AJ140=0,"",'SIMPL PLYWOOD'!AJ140)</f>
        <v/>
      </c>
      <c r="H118" s="28" t="str">
        <f>IF('SIMPL PLYWOOD'!AK140=0,"",'SIMPL PLYWOOD'!AK140)</f>
        <v/>
      </c>
      <c r="I118" s="28" t="str">
        <f>IF('SIMPL PLYWOOD'!AL140=0,"",'SIMPL PLYWOOD'!AL140)</f>
        <v/>
      </c>
      <c r="J118" s="28" t="str">
        <f>IF('SIMPL PLYWOOD'!AM140=0,"",'SIMPL PLYWOOD'!AM140)</f>
        <v/>
      </c>
      <c r="K118" s="28" t="str">
        <f>IF('SIMPL PLYWOOD'!AN140=0,"",'SIMPL PLYWOOD'!AN140)</f>
        <v/>
      </c>
      <c r="L118" s="28" t="str">
        <f>IF('SIMPL PLYWOOD'!AO140=0,"",'SIMPL PLYWOOD'!AO140)</f>
        <v/>
      </c>
      <c r="M118" s="28" t="str">
        <f>IF('SIMPL PLYWOOD'!AP140=0,"",'SIMPL PLYWOOD'!AP140)</f>
        <v/>
      </c>
      <c r="N118" s="28" t="str">
        <f>IF('SIMPL PLYWOOD'!AQ140=0,"",'SIMPL PLYWOOD'!AQ140)</f>
        <v/>
      </c>
      <c r="O118" s="30"/>
      <c r="P118" s="21"/>
      <c r="Q118" s="21"/>
      <c r="U118" s="19" t="str">
        <f t="shared" ref="U118:U132" si="18">IF(T118=1,REPT(""""&amp;A118&amp;".dwg""",O118),"")</f>
        <v/>
      </c>
      <c r="V118" s="29" t="e">
        <f>CONCATENATE(V116,U118)</f>
        <v>#REF!</v>
      </c>
    </row>
    <row r="119" spans="1:22" ht="23.15" customHeight="1">
      <c r="A119" s="31" t="str">
        <f>'SIMPL PLYWOOD'!D141</f>
        <v>SIMPL-9A</v>
      </c>
      <c r="B119" s="32" t="str">
        <f>IF('SIMPL PLYWOOD'!AE141=0,"",'SIMPL PLYWOOD'!AE141)</f>
        <v/>
      </c>
      <c r="C119" s="28" t="str">
        <f>IF('SIMPL PLYWOOD'!AF141=0,"",'SIMPL PLYWOOD'!AF141)</f>
        <v/>
      </c>
      <c r="D119" s="28" t="str">
        <f>IF('SIMPL PLYWOOD'!AG141=0,"",'SIMPL PLYWOOD'!AG141)</f>
        <v/>
      </c>
      <c r="E119" s="28" t="str">
        <f>IF('SIMPL PLYWOOD'!AH141=0,"",'SIMPL PLYWOOD'!AH141)</f>
        <v/>
      </c>
      <c r="F119" s="28" t="str">
        <f>IF('SIMPL PLYWOOD'!AI141=0,"",'SIMPL PLYWOOD'!AI141)</f>
        <v/>
      </c>
      <c r="G119" s="28" t="str">
        <f>IF('SIMPL PLYWOOD'!AJ141=0,"",'SIMPL PLYWOOD'!AJ141)</f>
        <v/>
      </c>
      <c r="H119" s="28" t="str">
        <f>IF('SIMPL PLYWOOD'!AK141=0,"",'SIMPL PLYWOOD'!AK141)</f>
        <v/>
      </c>
      <c r="I119" s="28" t="str">
        <f>IF('SIMPL PLYWOOD'!AL141=0,"",'SIMPL PLYWOOD'!AL141)</f>
        <v/>
      </c>
      <c r="J119" s="28" t="str">
        <f>IF('SIMPL PLYWOOD'!AM141=0,"",'SIMPL PLYWOOD'!AM141)</f>
        <v/>
      </c>
      <c r="K119" s="28" t="str">
        <f>IF('SIMPL PLYWOOD'!AN141=0,"",'SIMPL PLYWOOD'!AN141)</f>
        <v/>
      </c>
      <c r="L119" s="28" t="str">
        <f>IF('SIMPL PLYWOOD'!AO141=0,"",'SIMPL PLYWOOD'!AO141)</f>
        <v/>
      </c>
      <c r="M119" s="28" t="str">
        <f>IF('SIMPL PLYWOOD'!AP141=0,"",'SIMPL PLYWOOD'!AP141)</f>
        <v/>
      </c>
      <c r="N119" s="28" t="str">
        <f>IF('SIMPL PLYWOOD'!AQ141=0,"",'SIMPL PLYWOOD'!AQ141)</f>
        <v/>
      </c>
      <c r="O119" s="30">
        <f t="shared" ref="O119:O133" si="19">SUM(A119:N119)</f>
        <v>0</v>
      </c>
      <c r="P119" s="21">
        <f>O119*'SIMPL PLYWOOD'!X141</f>
        <v>0</v>
      </c>
      <c r="Q119" s="21">
        <f>O119*'SIMPL PLYWOOD'!T141</f>
        <v>0</v>
      </c>
      <c r="T119" s="19">
        <v>1</v>
      </c>
      <c r="U119" s="19" t="str">
        <f t="shared" si="18"/>
        <v/>
      </c>
      <c r="V119" s="29" t="e">
        <f t="shared" ref="V119:V129" si="20">CONCATENATE(V118,U119)</f>
        <v>#REF!</v>
      </c>
    </row>
    <row r="120" spans="1:22" ht="23.15" customHeight="1">
      <c r="A120" s="31" t="str">
        <f>'SIMPL PLYWOOD'!D142</f>
        <v>SIMPL-9B</v>
      </c>
      <c r="B120" s="32" t="str">
        <f>IF('SIMPL PLYWOOD'!AE142=0,"",'SIMPL PLYWOOD'!AE142)</f>
        <v/>
      </c>
      <c r="C120" s="28" t="str">
        <f>IF('SIMPL PLYWOOD'!AF142=0,"",'SIMPL PLYWOOD'!AF142)</f>
        <v/>
      </c>
      <c r="D120" s="28" t="str">
        <f>IF('SIMPL PLYWOOD'!AG142=0,"",'SIMPL PLYWOOD'!AG142)</f>
        <v/>
      </c>
      <c r="E120" s="28" t="str">
        <f>IF('SIMPL PLYWOOD'!AH142=0,"",'SIMPL PLYWOOD'!AH142)</f>
        <v/>
      </c>
      <c r="F120" s="28" t="str">
        <f>IF('SIMPL PLYWOOD'!AI142=0,"",'SIMPL PLYWOOD'!AI142)</f>
        <v/>
      </c>
      <c r="G120" s="28" t="str">
        <f>IF('SIMPL PLYWOOD'!AJ142=0,"",'SIMPL PLYWOOD'!AJ142)</f>
        <v/>
      </c>
      <c r="H120" s="28" t="str">
        <f>IF('SIMPL PLYWOOD'!AK142=0,"",'SIMPL PLYWOOD'!AK142)</f>
        <v/>
      </c>
      <c r="I120" s="28" t="str">
        <f>IF('SIMPL PLYWOOD'!AL142=0,"",'SIMPL PLYWOOD'!AL142)</f>
        <v/>
      </c>
      <c r="J120" s="28" t="str">
        <f>IF('SIMPL PLYWOOD'!AM142=0,"",'SIMPL PLYWOOD'!AM142)</f>
        <v/>
      </c>
      <c r="K120" s="28" t="str">
        <f>IF('SIMPL PLYWOOD'!AN142=0,"",'SIMPL PLYWOOD'!AN142)</f>
        <v/>
      </c>
      <c r="L120" s="28" t="str">
        <f>IF('SIMPL PLYWOOD'!AO142=0,"",'SIMPL PLYWOOD'!AO142)</f>
        <v/>
      </c>
      <c r="M120" s="28" t="str">
        <f>IF('SIMPL PLYWOOD'!AP142=0,"",'SIMPL PLYWOOD'!AP142)</f>
        <v/>
      </c>
      <c r="N120" s="28" t="str">
        <f>IF('SIMPL PLYWOOD'!AQ142=0,"",'SIMPL PLYWOOD'!AQ142)</f>
        <v/>
      </c>
      <c r="O120" s="30">
        <f t="shared" si="19"/>
        <v>0</v>
      </c>
      <c r="P120" s="21">
        <f>O120*'SIMPL PLYWOOD'!X142</f>
        <v>0</v>
      </c>
      <c r="Q120" s="21">
        <f>O120*'SIMPL PLYWOOD'!T142</f>
        <v>0</v>
      </c>
      <c r="T120" s="19">
        <v>1</v>
      </c>
      <c r="U120" s="19" t="str">
        <f t="shared" si="18"/>
        <v/>
      </c>
      <c r="V120" s="29" t="e">
        <f t="shared" si="20"/>
        <v>#REF!</v>
      </c>
    </row>
    <row r="121" spans="1:22" ht="23.15" customHeight="1">
      <c r="A121" s="31" t="str">
        <f>'SIMPL PLYWOOD'!D143</f>
        <v>SIMPL-9C</v>
      </c>
      <c r="B121" s="32" t="str">
        <f>IF('SIMPL PLYWOOD'!AE143=0,"",'SIMPL PLYWOOD'!AE143)</f>
        <v/>
      </c>
      <c r="C121" s="28" t="str">
        <f>IF('SIMPL PLYWOOD'!AF143=0,"",'SIMPL PLYWOOD'!AF143)</f>
        <v/>
      </c>
      <c r="D121" s="28" t="str">
        <f>IF('SIMPL PLYWOOD'!AG143=0,"",'SIMPL PLYWOOD'!AG143)</f>
        <v/>
      </c>
      <c r="E121" s="28" t="str">
        <f>IF('SIMPL PLYWOOD'!AH143=0,"",'SIMPL PLYWOOD'!AH143)</f>
        <v/>
      </c>
      <c r="F121" s="28" t="str">
        <f>IF('SIMPL PLYWOOD'!AI143=0,"",'SIMPL PLYWOOD'!AI143)</f>
        <v/>
      </c>
      <c r="G121" s="28" t="str">
        <f>IF('SIMPL PLYWOOD'!AJ143=0,"",'SIMPL PLYWOOD'!AJ143)</f>
        <v/>
      </c>
      <c r="H121" s="28" t="str">
        <f>IF('SIMPL PLYWOOD'!AK143=0,"",'SIMPL PLYWOOD'!AK143)</f>
        <v/>
      </c>
      <c r="I121" s="28" t="str">
        <f>IF('SIMPL PLYWOOD'!AL143=0,"",'SIMPL PLYWOOD'!AL143)</f>
        <v/>
      </c>
      <c r="J121" s="28" t="str">
        <f>IF('SIMPL PLYWOOD'!AM143=0,"",'SIMPL PLYWOOD'!AM143)</f>
        <v/>
      </c>
      <c r="K121" s="28" t="str">
        <f>IF('SIMPL PLYWOOD'!AN143=0,"",'SIMPL PLYWOOD'!AN143)</f>
        <v/>
      </c>
      <c r="L121" s="28" t="str">
        <f>IF('SIMPL PLYWOOD'!AO143=0,"",'SIMPL PLYWOOD'!AO143)</f>
        <v/>
      </c>
      <c r="M121" s="28" t="str">
        <f>IF('SIMPL PLYWOOD'!AP143=0,"",'SIMPL PLYWOOD'!AP143)</f>
        <v/>
      </c>
      <c r="N121" s="28" t="str">
        <f>IF('SIMPL PLYWOOD'!AQ143=0,"",'SIMPL PLYWOOD'!AQ143)</f>
        <v/>
      </c>
      <c r="O121" s="30">
        <f t="shared" si="19"/>
        <v>0</v>
      </c>
      <c r="P121" s="21">
        <f>O121*'SIMPL PLYWOOD'!X143</f>
        <v>0</v>
      </c>
      <c r="Q121" s="21">
        <f>O121*'SIMPL PLYWOOD'!T143</f>
        <v>0</v>
      </c>
      <c r="T121" s="19">
        <v>1</v>
      </c>
      <c r="U121" s="19" t="str">
        <f t="shared" si="18"/>
        <v/>
      </c>
      <c r="V121" s="29" t="e">
        <f t="shared" si="20"/>
        <v>#REF!</v>
      </c>
    </row>
    <row r="122" spans="1:22" ht="23.15" customHeight="1">
      <c r="A122" s="31" t="str">
        <f>'SIMPL PLYWOOD'!D144</f>
        <v>SIMPL-9D</v>
      </c>
      <c r="B122" s="32" t="str">
        <f>IF('SIMPL PLYWOOD'!AE144=0,"",'SIMPL PLYWOOD'!AE144)</f>
        <v/>
      </c>
      <c r="C122" s="28" t="str">
        <f>IF('SIMPL PLYWOOD'!AF144=0,"",'SIMPL PLYWOOD'!AF144)</f>
        <v/>
      </c>
      <c r="D122" s="28" t="str">
        <f>IF('SIMPL PLYWOOD'!AG144=0,"",'SIMPL PLYWOOD'!AG144)</f>
        <v/>
      </c>
      <c r="E122" s="28" t="str">
        <f>IF('SIMPL PLYWOOD'!AH144=0,"",'SIMPL PLYWOOD'!AH144)</f>
        <v/>
      </c>
      <c r="F122" s="28" t="str">
        <f>IF('SIMPL PLYWOOD'!AI144=0,"",'SIMPL PLYWOOD'!AI144)</f>
        <v/>
      </c>
      <c r="G122" s="28" t="str">
        <f>IF('SIMPL PLYWOOD'!AJ144=0,"",'SIMPL PLYWOOD'!AJ144)</f>
        <v/>
      </c>
      <c r="H122" s="28" t="str">
        <f>IF('SIMPL PLYWOOD'!AK144=0,"",'SIMPL PLYWOOD'!AK144)</f>
        <v/>
      </c>
      <c r="I122" s="28" t="str">
        <f>IF('SIMPL PLYWOOD'!AL144=0,"",'SIMPL PLYWOOD'!AL144)</f>
        <v/>
      </c>
      <c r="J122" s="28" t="str">
        <f>IF('SIMPL PLYWOOD'!AM144=0,"",'SIMPL PLYWOOD'!AM144)</f>
        <v/>
      </c>
      <c r="K122" s="28" t="str">
        <f>IF('SIMPL PLYWOOD'!AN144=0,"",'SIMPL PLYWOOD'!AN144)</f>
        <v/>
      </c>
      <c r="L122" s="28" t="str">
        <f>IF('SIMPL PLYWOOD'!AO144=0,"",'SIMPL PLYWOOD'!AO144)</f>
        <v/>
      </c>
      <c r="M122" s="28" t="str">
        <f>IF('SIMPL PLYWOOD'!AP144=0,"",'SIMPL PLYWOOD'!AP144)</f>
        <v/>
      </c>
      <c r="N122" s="28" t="str">
        <f>IF('SIMPL PLYWOOD'!AQ144=0,"",'SIMPL PLYWOOD'!AQ144)</f>
        <v/>
      </c>
      <c r="O122" s="30">
        <f t="shared" si="19"/>
        <v>0</v>
      </c>
      <c r="P122" s="21">
        <f>O122*'SIMPL PLYWOOD'!X144</f>
        <v>0</v>
      </c>
      <c r="Q122" s="21">
        <f>O122*'SIMPL PLYWOOD'!T144</f>
        <v>0</v>
      </c>
      <c r="T122" s="19">
        <v>1</v>
      </c>
      <c r="U122" s="19" t="str">
        <f t="shared" si="18"/>
        <v/>
      </c>
      <c r="V122" s="29" t="e">
        <f t="shared" si="20"/>
        <v>#REF!</v>
      </c>
    </row>
    <row r="123" spans="1:22" ht="23.15" customHeight="1">
      <c r="A123" s="31" t="str">
        <f>'SIMPL PLYWOOD'!D145</f>
        <v>SIMPL-9E</v>
      </c>
      <c r="B123" s="32" t="str">
        <f>IF('SIMPL PLYWOOD'!AE145=0,"",'SIMPL PLYWOOD'!AE145)</f>
        <v/>
      </c>
      <c r="C123" s="28" t="str">
        <f>IF('SIMPL PLYWOOD'!AF145=0,"",'SIMPL PLYWOOD'!AF145)</f>
        <v/>
      </c>
      <c r="D123" s="28" t="str">
        <f>IF('SIMPL PLYWOOD'!AG145=0,"",'SIMPL PLYWOOD'!AG145)</f>
        <v/>
      </c>
      <c r="E123" s="28" t="str">
        <f>IF('SIMPL PLYWOOD'!AH145=0,"",'SIMPL PLYWOOD'!AH145)</f>
        <v/>
      </c>
      <c r="F123" s="28" t="str">
        <f>IF('SIMPL PLYWOOD'!AI145=0,"",'SIMPL PLYWOOD'!AI145)</f>
        <v/>
      </c>
      <c r="G123" s="28" t="str">
        <f>IF('SIMPL PLYWOOD'!AJ145=0,"",'SIMPL PLYWOOD'!AJ145)</f>
        <v/>
      </c>
      <c r="H123" s="28" t="str">
        <f>IF('SIMPL PLYWOOD'!AK145=0,"",'SIMPL PLYWOOD'!AK145)</f>
        <v/>
      </c>
      <c r="I123" s="28" t="str">
        <f>IF('SIMPL PLYWOOD'!AL145=0,"",'SIMPL PLYWOOD'!AL145)</f>
        <v/>
      </c>
      <c r="J123" s="28" t="str">
        <f>IF('SIMPL PLYWOOD'!AM145=0,"",'SIMPL PLYWOOD'!AM145)</f>
        <v/>
      </c>
      <c r="K123" s="28" t="str">
        <f>IF('SIMPL PLYWOOD'!AN145=0,"",'SIMPL PLYWOOD'!AN145)</f>
        <v/>
      </c>
      <c r="L123" s="28" t="str">
        <f>IF('SIMPL PLYWOOD'!AO145=0,"",'SIMPL PLYWOOD'!AO145)</f>
        <v/>
      </c>
      <c r="M123" s="28" t="str">
        <f>IF('SIMPL PLYWOOD'!AP145=0,"",'SIMPL PLYWOOD'!AP145)</f>
        <v/>
      </c>
      <c r="N123" s="28" t="str">
        <f>IF('SIMPL PLYWOOD'!AQ145=0,"",'SIMPL PLYWOOD'!AQ145)</f>
        <v/>
      </c>
      <c r="O123" s="30">
        <f t="shared" si="19"/>
        <v>0</v>
      </c>
      <c r="P123" s="21">
        <f>O123*'SIMPL PLYWOOD'!X145</f>
        <v>0</v>
      </c>
      <c r="Q123" s="21">
        <f>O123*'SIMPL PLYWOOD'!T145</f>
        <v>0</v>
      </c>
      <c r="T123" s="19">
        <v>1</v>
      </c>
      <c r="U123" s="19" t="str">
        <f t="shared" si="18"/>
        <v/>
      </c>
      <c r="V123" s="29" t="e">
        <f t="shared" si="20"/>
        <v>#REF!</v>
      </c>
    </row>
    <row r="124" spans="1:22" ht="23.15" customHeight="1">
      <c r="A124" s="31" t="str">
        <f>'SIMPL PLYWOOD'!D146</f>
        <v>SIMPL-9F</v>
      </c>
      <c r="B124" s="32" t="str">
        <f>IF('SIMPL PLYWOOD'!AE146=0,"",'SIMPL PLYWOOD'!AE146)</f>
        <v/>
      </c>
      <c r="C124" s="28" t="str">
        <f>IF('SIMPL PLYWOOD'!AF146=0,"",'SIMPL PLYWOOD'!AF146)</f>
        <v/>
      </c>
      <c r="D124" s="28" t="str">
        <f>IF('SIMPL PLYWOOD'!AG146=0,"",'SIMPL PLYWOOD'!AG146)</f>
        <v/>
      </c>
      <c r="E124" s="28" t="str">
        <f>IF('SIMPL PLYWOOD'!AH146=0,"",'SIMPL PLYWOOD'!AH146)</f>
        <v/>
      </c>
      <c r="F124" s="28" t="str">
        <f>IF('SIMPL PLYWOOD'!AI146=0,"",'SIMPL PLYWOOD'!AI146)</f>
        <v/>
      </c>
      <c r="G124" s="28" t="str">
        <f>IF('SIMPL PLYWOOD'!AJ146=0,"",'SIMPL PLYWOOD'!AJ146)</f>
        <v/>
      </c>
      <c r="H124" s="28" t="str">
        <f>IF('SIMPL PLYWOOD'!AK146=0,"",'SIMPL PLYWOOD'!AK146)</f>
        <v/>
      </c>
      <c r="I124" s="28" t="str">
        <f>IF('SIMPL PLYWOOD'!AL146=0,"",'SIMPL PLYWOOD'!AL146)</f>
        <v/>
      </c>
      <c r="J124" s="28" t="str">
        <f>IF('SIMPL PLYWOOD'!AM146=0,"",'SIMPL PLYWOOD'!AM146)</f>
        <v/>
      </c>
      <c r="K124" s="28" t="str">
        <f>IF('SIMPL PLYWOOD'!AN146=0,"",'SIMPL PLYWOOD'!AN146)</f>
        <v/>
      </c>
      <c r="L124" s="28" t="str">
        <f>IF('SIMPL PLYWOOD'!AO146=0,"",'SIMPL PLYWOOD'!AO146)</f>
        <v/>
      </c>
      <c r="M124" s="28" t="str">
        <f>IF('SIMPL PLYWOOD'!AP146=0,"",'SIMPL PLYWOOD'!AP146)</f>
        <v/>
      </c>
      <c r="N124" s="28" t="str">
        <f>IF('SIMPL PLYWOOD'!AQ146=0,"",'SIMPL PLYWOOD'!AQ146)</f>
        <v/>
      </c>
      <c r="O124" s="30">
        <f t="shared" si="19"/>
        <v>0</v>
      </c>
      <c r="P124" s="21">
        <f>O124*'SIMPL PLYWOOD'!X146</f>
        <v>0</v>
      </c>
      <c r="Q124" s="21">
        <f>O124*'SIMPL PLYWOOD'!T146</f>
        <v>0</v>
      </c>
      <c r="T124" s="19">
        <v>1</v>
      </c>
      <c r="U124" s="19" t="str">
        <f t="shared" si="18"/>
        <v/>
      </c>
      <c r="V124" s="29" t="e">
        <f t="shared" si="20"/>
        <v>#REF!</v>
      </c>
    </row>
    <row r="125" spans="1:22" ht="23.15" customHeight="1">
      <c r="A125" s="31" t="str">
        <f>'SIMPL PLYWOOD'!D147</f>
        <v>SIMPL-9G</v>
      </c>
      <c r="B125" s="32" t="str">
        <f>IF('SIMPL PLYWOOD'!AE147=0,"",'SIMPL PLYWOOD'!AE147)</f>
        <v/>
      </c>
      <c r="C125" s="28" t="str">
        <f>IF('SIMPL PLYWOOD'!AF147=0,"",'SIMPL PLYWOOD'!AF147)</f>
        <v/>
      </c>
      <c r="D125" s="28" t="str">
        <f>IF('SIMPL PLYWOOD'!AG147=0,"",'SIMPL PLYWOOD'!AG147)</f>
        <v/>
      </c>
      <c r="E125" s="28" t="str">
        <f>IF('SIMPL PLYWOOD'!AH147=0,"",'SIMPL PLYWOOD'!AH147)</f>
        <v/>
      </c>
      <c r="F125" s="28" t="str">
        <f>IF('SIMPL PLYWOOD'!AI147=0,"",'SIMPL PLYWOOD'!AI147)</f>
        <v/>
      </c>
      <c r="G125" s="28" t="str">
        <f>IF('SIMPL PLYWOOD'!AJ147=0,"",'SIMPL PLYWOOD'!AJ147)</f>
        <v/>
      </c>
      <c r="H125" s="28" t="str">
        <f>IF('SIMPL PLYWOOD'!AK147=0,"",'SIMPL PLYWOOD'!AK147)</f>
        <v/>
      </c>
      <c r="I125" s="28" t="str">
        <f>IF('SIMPL PLYWOOD'!AL147=0,"",'SIMPL PLYWOOD'!AL147)</f>
        <v/>
      </c>
      <c r="J125" s="28" t="str">
        <f>IF('SIMPL PLYWOOD'!AM147=0,"",'SIMPL PLYWOOD'!AM147)</f>
        <v/>
      </c>
      <c r="K125" s="28" t="str">
        <f>IF('SIMPL PLYWOOD'!AN147=0,"",'SIMPL PLYWOOD'!AN147)</f>
        <v/>
      </c>
      <c r="L125" s="28" t="str">
        <f>IF('SIMPL PLYWOOD'!AO147=0,"",'SIMPL PLYWOOD'!AO147)</f>
        <v/>
      </c>
      <c r="M125" s="28" t="str">
        <f>IF('SIMPL PLYWOOD'!AP147=0,"",'SIMPL PLYWOOD'!AP147)</f>
        <v/>
      </c>
      <c r="N125" s="28" t="str">
        <f>IF('SIMPL PLYWOOD'!AQ147=0,"",'SIMPL PLYWOOD'!AQ147)</f>
        <v/>
      </c>
      <c r="O125" s="30">
        <f t="shared" si="19"/>
        <v>0</v>
      </c>
      <c r="P125" s="21">
        <f>O125*'SIMPL PLYWOOD'!X147</f>
        <v>0</v>
      </c>
      <c r="Q125" s="21">
        <f>O125*'SIMPL PLYWOOD'!T147</f>
        <v>0</v>
      </c>
      <c r="T125" s="19">
        <v>1</v>
      </c>
      <c r="U125" s="19" t="str">
        <f t="shared" si="18"/>
        <v/>
      </c>
      <c r="V125" s="29" t="e">
        <f t="shared" si="20"/>
        <v>#REF!</v>
      </c>
    </row>
    <row r="126" spans="1:22" ht="23.15" customHeight="1">
      <c r="A126" s="31" t="str">
        <f>'SIMPL PLYWOOD'!D148</f>
        <v>SIMPL-9H</v>
      </c>
      <c r="B126" s="32" t="str">
        <f>IF('SIMPL PLYWOOD'!AE148=0,"",'SIMPL PLYWOOD'!AE148)</f>
        <v/>
      </c>
      <c r="C126" s="28" t="str">
        <f>IF('SIMPL PLYWOOD'!AF148=0,"",'SIMPL PLYWOOD'!AF148)</f>
        <v/>
      </c>
      <c r="D126" s="28" t="str">
        <f>IF('SIMPL PLYWOOD'!AG148=0,"",'SIMPL PLYWOOD'!AG148)</f>
        <v/>
      </c>
      <c r="E126" s="28" t="str">
        <f>IF('SIMPL PLYWOOD'!AH148=0,"",'SIMPL PLYWOOD'!AH148)</f>
        <v/>
      </c>
      <c r="F126" s="28" t="str">
        <f>IF('SIMPL PLYWOOD'!AI148=0,"",'SIMPL PLYWOOD'!AI148)</f>
        <v/>
      </c>
      <c r="G126" s="28" t="str">
        <f>IF('SIMPL PLYWOOD'!AJ148=0,"",'SIMPL PLYWOOD'!AJ148)</f>
        <v/>
      </c>
      <c r="H126" s="28" t="str">
        <f>IF('SIMPL PLYWOOD'!AK148=0,"",'SIMPL PLYWOOD'!AK148)</f>
        <v/>
      </c>
      <c r="I126" s="28" t="str">
        <f>IF('SIMPL PLYWOOD'!AL148=0,"",'SIMPL PLYWOOD'!AL148)</f>
        <v/>
      </c>
      <c r="J126" s="28" t="str">
        <f>IF('SIMPL PLYWOOD'!AM148=0,"",'SIMPL PLYWOOD'!AM148)</f>
        <v/>
      </c>
      <c r="K126" s="28" t="str">
        <f>IF('SIMPL PLYWOOD'!AN148=0,"",'SIMPL PLYWOOD'!AN148)</f>
        <v/>
      </c>
      <c r="L126" s="28" t="str">
        <f>IF('SIMPL PLYWOOD'!AO148=0,"",'SIMPL PLYWOOD'!AO148)</f>
        <v/>
      </c>
      <c r="M126" s="28" t="str">
        <f>IF('SIMPL PLYWOOD'!AP148=0,"",'SIMPL PLYWOOD'!AP148)</f>
        <v/>
      </c>
      <c r="N126" s="28" t="str">
        <f>IF('SIMPL PLYWOOD'!AQ148=0,"",'SIMPL PLYWOOD'!AQ148)</f>
        <v/>
      </c>
      <c r="O126" s="30">
        <f t="shared" si="19"/>
        <v>0</v>
      </c>
      <c r="P126" s="21">
        <f>O126*'SIMPL PLYWOOD'!X148</f>
        <v>0</v>
      </c>
      <c r="Q126" s="21">
        <f>O126*'SIMPL PLYWOOD'!T148</f>
        <v>0</v>
      </c>
      <c r="T126" s="19">
        <v>1</v>
      </c>
      <c r="U126" s="19" t="str">
        <f t="shared" si="18"/>
        <v/>
      </c>
      <c r="V126" s="29" t="e">
        <f t="shared" si="20"/>
        <v>#REF!</v>
      </c>
    </row>
    <row r="127" spans="1:22" ht="23.15" customHeight="1">
      <c r="A127" s="31" t="str">
        <f>'SIMPL PLYWOOD'!D149</f>
        <v>SIMPL-9I</v>
      </c>
      <c r="B127" s="32" t="str">
        <f>IF('SIMPL PLYWOOD'!AE149=0,"",'SIMPL PLYWOOD'!AE149)</f>
        <v/>
      </c>
      <c r="C127" s="28" t="str">
        <f>IF('SIMPL PLYWOOD'!AF149=0,"",'SIMPL PLYWOOD'!AF149)</f>
        <v/>
      </c>
      <c r="D127" s="28" t="str">
        <f>IF('SIMPL PLYWOOD'!AG149=0,"",'SIMPL PLYWOOD'!AG149)</f>
        <v/>
      </c>
      <c r="E127" s="28" t="str">
        <f>IF('SIMPL PLYWOOD'!AH149=0,"",'SIMPL PLYWOOD'!AH149)</f>
        <v/>
      </c>
      <c r="F127" s="28" t="str">
        <f>IF('SIMPL PLYWOOD'!AI149=0,"",'SIMPL PLYWOOD'!AI149)</f>
        <v/>
      </c>
      <c r="G127" s="28" t="str">
        <f>IF('SIMPL PLYWOOD'!AJ149=0,"",'SIMPL PLYWOOD'!AJ149)</f>
        <v/>
      </c>
      <c r="H127" s="28" t="str">
        <f>IF('SIMPL PLYWOOD'!AK149=0,"",'SIMPL PLYWOOD'!AK149)</f>
        <v/>
      </c>
      <c r="I127" s="28" t="str">
        <f>IF('SIMPL PLYWOOD'!AL149=0,"",'SIMPL PLYWOOD'!AL149)</f>
        <v/>
      </c>
      <c r="J127" s="28" t="str">
        <f>IF('SIMPL PLYWOOD'!AM149=0,"",'SIMPL PLYWOOD'!AM149)</f>
        <v/>
      </c>
      <c r="K127" s="28" t="str">
        <f>IF('SIMPL PLYWOOD'!AN149=0,"",'SIMPL PLYWOOD'!AN149)</f>
        <v/>
      </c>
      <c r="L127" s="28" t="str">
        <f>IF('SIMPL PLYWOOD'!AO149=0,"",'SIMPL PLYWOOD'!AO149)</f>
        <v/>
      </c>
      <c r="M127" s="28" t="str">
        <f>IF('SIMPL PLYWOOD'!AP149=0,"",'SIMPL PLYWOOD'!AP149)</f>
        <v/>
      </c>
      <c r="N127" s="28" t="str">
        <f>IF('SIMPL PLYWOOD'!AQ149=0,"",'SIMPL PLYWOOD'!AQ149)</f>
        <v/>
      </c>
      <c r="O127" s="30">
        <f t="shared" si="19"/>
        <v>0</v>
      </c>
      <c r="P127" s="21">
        <f>O127*'SIMPL PLYWOOD'!X149</f>
        <v>0</v>
      </c>
      <c r="Q127" s="21">
        <f>O127*'SIMPL PLYWOOD'!T149</f>
        <v>0</v>
      </c>
      <c r="T127" s="19">
        <v>1</v>
      </c>
      <c r="U127" s="19" t="str">
        <f t="shared" si="18"/>
        <v/>
      </c>
      <c r="V127" s="29" t="e">
        <f t="shared" si="20"/>
        <v>#REF!</v>
      </c>
    </row>
    <row r="128" spans="1:22" ht="23.15" customHeight="1">
      <c r="A128" s="31" t="str">
        <f>'SIMPL PLYWOOD'!D150</f>
        <v>SIMPL-9J</v>
      </c>
      <c r="B128" s="32" t="str">
        <f>IF('SIMPL PLYWOOD'!AE150=0,"",'SIMPL PLYWOOD'!AE150)</f>
        <v/>
      </c>
      <c r="C128" s="28" t="str">
        <f>IF('SIMPL PLYWOOD'!AF150=0,"",'SIMPL PLYWOOD'!AF150)</f>
        <v/>
      </c>
      <c r="D128" s="28" t="str">
        <f>IF('SIMPL PLYWOOD'!AG150=0,"",'SIMPL PLYWOOD'!AG150)</f>
        <v/>
      </c>
      <c r="E128" s="28" t="str">
        <f>IF('SIMPL PLYWOOD'!AH150=0,"",'SIMPL PLYWOOD'!AH150)</f>
        <v/>
      </c>
      <c r="F128" s="28" t="str">
        <f>IF('SIMPL PLYWOOD'!AI150=0,"",'SIMPL PLYWOOD'!AI150)</f>
        <v/>
      </c>
      <c r="G128" s="28" t="str">
        <f>IF('SIMPL PLYWOOD'!AJ150=0,"",'SIMPL PLYWOOD'!AJ150)</f>
        <v/>
      </c>
      <c r="H128" s="28" t="str">
        <f>IF('SIMPL PLYWOOD'!AK150=0,"",'SIMPL PLYWOOD'!AK150)</f>
        <v/>
      </c>
      <c r="I128" s="28" t="str">
        <f>IF('SIMPL PLYWOOD'!AL150=0,"",'SIMPL PLYWOOD'!AL150)</f>
        <v/>
      </c>
      <c r="J128" s="28" t="str">
        <f>IF('SIMPL PLYWOOD'!AM150=0,"",'SIMPL PLYWOOD'!AM150)</f>
        <v/>
      </c>
      <c r="K128" s="28" t="str">
        <f>IF('SIMPL PLYWOOD'!AN150=0,"",'SIMPL PLYWOOD'!AN150)</f>
        <v/>
      </c>
      <c r="L128" s="28" t="str">
        <f>IF('SIMPL PLYWOOD'!AO150=0,"",'SIMPL PLYWOOD'!AO150)</f>
        <v/>
      </c>
      <c r="M128" s="28" t="str">
        <f>IF('SIMPL PLYWOOD'!AP150=0,"",'SIMPL PLYWOOD'!AP150)</f>
        <v/>
      </c>
      <c r="N128" s="28" t="str">
        <f>IF('SIMPL PLYWOOD'!AQ150=0,"",'SIMPL PLYWOOD'!AQ150)</f>
        <v/>
      </c>
      <c r="O128" s="30">
        <f t="shared" si="19"/>
        <v>0</v>
      </c>
      <c r="P128" s="21">
        <f>O128*'SIMPL PLYWOOD'!X150</f>
        <v>0</v>
      </c>
      <c r="Q128" s="21">
        <f>O128*'SIMPL PLYWOOD'!T150</f>
        <v>0</v>
      </c>
      <c r="T128" s="19">
        <v>1</v>
      </c>
      <c r="U128" s="19" t="str">
        <f t="shared" si="18"/>
        <v/>
      </c>
      <c r="V128" s="29" t="e">
        <f t="shared" si="20"/>
        <v>#REF!</v>
      </c>
    </row>
    <row r="129" spans="1:22" ht="23.15" customHeight="1">
      <c r="A129" s="31" t="str">
        <f>'SIMPL PLYWOOD'!D151</f>
        <v>SIMPL-9K</v>
      </c>
      <c r="B129" s="32" t="str">
        <f>IF('SIMPL PLYWOOD'!AE151=0,"",'SIMPL PLYWOOD'!AE151)</f>
        <v/>
      </c>
      <c r="C129" s="28" t="str">
        <f>IF('SIMPL PLYWOOD'!AF151=0,"",'SIMPL PLYWOOD'!AF151)</f>
        <v/>
      </c>
      <c r="D129" s="28" t="str">
        <f>IF('SIMPL PLYWOOD'!AG151=0,"",'SIMPL PLYWOOD'!AG151)</f>
        <v/>
      </c>
      <c r="E129" s="28" t="str">
        <f>IF('SIMPL PLYWOOD'!AH151=0,"",'SIMPL PLYWOOD'!AH151)</f>
        <v/>
      </c>
      <c r="F129" s="28" t="str">
        <f>IF('SIMPL PLYWOOD'!AI151=0,"",'SIMPL PLYWOOD'!AI151)</f>
        <v/>
      </c>
      <c r="G129" s="28" t="str">
        <f>IF('SIMPL PLYWOOD'!AJ151=0,"",'SIMPL PLYWOOD'!AJ151)</f>
        <v/>
      </c>
      <c r="H129" s="28" t="str">
        <f>IF('SIMPL PLYWOOD'!AK151=0,"",'SIMPL PLYWOOD'!AK151)</f>
        <v/>
      </c>
      <c r="I129" s="28" t="str">
        <f>IF('SIMPL PLYWOOD'!AL151=0,"",'SIMPL PLYWOOD'!AL151)</f>
        <v/>
      </c>
      <c r="J129" s="28" t="str">
        <f>IF('SIMPL PLYWOOD'!AM151=0,"",'SIMPL PLYWOOD'!AM151)</f>
        <v/>
      </c>
      <c r="K129" s="28" t="str">
        <f>IF('SIMPL PLYWOOD'!AN151=0,"",'SIMPL PLYWOOD'!AN151)</f>
        <v/>
      </c>
      <c r="L129" s="28" t="str">
        <f>IF('SIMPL PLYWOOD'!AO151=0,"",'SIMPL PLYWOOD'!AO151)</f>
        <v/>
      </c>
      <c r="M129" s="28" t="str">
        <f>IF('SIMPL PLYWOOD'!AP151=0,"",'SIMPL PLYWOOD'!AP151)</f>
        <v/>
      </c>
      <c r="N129" s="28" t="str">
        <f>IF('SIMPL PLYWOOD'!AQ151=0,"",'SIMPL PLYWOOD'!AQ151)</f>
        <v/>
      </c>
      <c r="O129" s="30">
        <f t="shared" si="19"/>
        <v>0</v>
      </c>
      <c r="P129" s="21">
        <f>O129*'SIMPL PLYWOOD'!X151</f>
        <v>0</v>
      </c>
      <c r="Q129" s="21">
        <f>O129*'SIMPL PLYWOOD'!T151</f>
        <v>0</v>
      </c>
      <c r="T129" s="19">
        <v>1</v>
      </c>
      <c r="U129" s="19" t="str">
        <f t="shared" si="18"/>
        <v/>
      </c>
      <c r="V129" s="29" t="e">
        <f t="shared" si="20"/>
        <v>#REF!</v>
      </c>
    </row>
    <row r="130" spans="1:22" ht="23.15" customHeight="1">
      <c r="A130" s="31" t="str">
        <f>'SIMPL PLYWOOD'!D152</f>
        <v>SIMPL-9L</v>
      </c>
      <c r="B130" s="32" t="str">
        <f>IF('SIMPL PLYWOOD'!AE152=0,"",'SIMPL PLYWOOD'!AE152)</f>
        <v/>
      </c>
      <c r="C130" s="28" t="str">
        <f>IF('SIMPL PLYWOOD'!AF152=0,"",'SIMPL PLYWOOD'!AF152)</f>
        <v/>
      </c>
      <c r="D130" s="28" t="str">
        <f>IF('SIMPL PLYWOOD'!AG152=0,"",'SIMPL PLYWOOD'!AG152)</f>
        <v/>
      </c>
      <c r="E130" s="28" t="str">
        <f>IF('SIMPL PLYWOOD'!AH152=0,"",'SIMPL PLYWOOD'!AH152)</f>
        <v/>
      </c>
      <c r="F130" s="28" t="str">
        <f>IF('SIMPL PLYWOOD'!AI152=0,"",'SIMPL PLYWOOD'!AI152)</f>
        <v/>
      </c>
      <c r="G130" s="28" t="str">
        <f>IF('SIMPL PLYWOOD'!AJ152=0,"",'SIMPL PLYWOOD'!AJ152)</f>
        <v/>
      </c>
      <c r="H130" s="28" t="str">
        <f>IF('SIMPL PLYWOOD'!AK152=0,"",'SIMPL PLYWOOD'!AK152)</f>
        <v/>
      </c>
      <c r="I130" s="28" t="str">
        <f>IF('SIMPL PLYWOOD'!AL152=0,"",'SIMPL PLYWOOD'!AL152)</f>
        <v/>
      </c>
      <c r="J130" s="28" t="str">
        <f>IF('SIMPL PLYWOOD'!AM152=0,"",'SIMPL PLYWOOD'!AM152)</f>
        <v/>
      </c>
      <c r="K130" s="28" t="str">
        <f>IF('SIMPL PLYWOOD'!AN152=0,"",'SIMPL PLYWOOD'!AN152)</f>
        <v/>
      </c>
      <c r="L130" s="28" t="str">
        <f>IF('SIMPL PLYWOOD'!AO152=0,"",'SIMPL PLYWOOD'!AO152)</f>
        <v/>
      </c>
      <c r="M130" s="28" t="str">
        <f>IF('SIMPL PLYWOOD'!AP152=0,"",'SIMPL PLYWOOD'!AP152)</f>
        <v/>
      </c>
      <c r="N130" s="28" t="str">
        <f>IF('SIMPL PLYWOOD'!AQ152=0,"",'SIMPL PLYWOOD'!AQ152)</f>
        <v/>
      </c>
      <c r="O130" s="30">
        <f t="shared" si="19"/>
        <v>0</v>
      </c>
      <c r="P130" s="21">
        <f>O130*'SIMPL PLYWOOD'!X152</f>
        <v>0</v>
      </c>
      <c r="Q130" s="21">
        <f>O130*'SIMPL PLYWOOD'!T152</f>
        <v>0</v>
      </c>
      <c r="T130" s="19">
        <v>1</v>
      </c>
      <c r="U130" s="19" t="str">
        <f t="shared" si="18"/>
        <v/>
      </c>
    </row>
    <row r="131" spans="1:22" ht="23.15" customHeight="1">
      <c r="A131" s="31" t="str">
        <f>'SIMPL PLYWOOD'!D153</f>
        <v>SIMPL-9M</v>
      </c>
      <c r="B131" s="32" t="str">
        <f>IF('SIMPL PLYWOOD'!AE153=0,"",'SIMPL PLYWOOD'!AE153)</f>
        <v/>
      </c>
      <c r="C131" s="28" t="str">
        <f>IF('SIMPL PLYWOOD'!AF153=0,"",'SIMPL PLYWOOD'!AF153)</f>
        <v/>
      </c>
      <c r="D131" s="28" t="str">
        <f>IF('SIMPL PLYWOOD'!AG153=0,"",'SIMPL PLYWOOD'!AG153)</f>
        <v/>
      </c>
      <c r="E131" s="28" t="str">
        <f>IF('SIMPL PLYWOOD'!AH153=0,"",'SIMPL PLYWOOD'!AH153)</f>
        <v/>
      </c>
      <c r="F131" s="28" t="str">
        <f>IF('SIMPL PLYWOOD'!AI153=0,"",'SIMPL PLYWOOD'!AI153)</f>
        <v/>
      </c>
      <c r="G131" s="28" t="str">
        <f>IF('SIMPL PLYWOOD'!AJ153=0,"",'SIMPL PLYWOOD'!AJ153)</f>
        <v/>
      </c>
      <c r="H131" s="28" t="str">
        <f>IF('SIMPL PLYWOOD'!AK153=0,"",'SIMPL PLYWOOD'!AK153)</f>
        <v/>
      </c>
      <c r="I131" s="28" t="str">
        <f>IF('SIMPL PLYWOOD'!AL153=0,"",'SIMPL PLYWOOD'!AL153)</f>
        <v/>
      </c>
      <c r="J131" s="28" t="str">
        <f>IF('SIMPL PLYWOOD'!AM153=0,"",'SIMPL PLYWOOD'!AM153)</f>
        <v/>
      </c>
      <c r="K131" s="28" t="str">
        <f>IF('SIMPL PLYWOOD'!AN153=0,"",'SIMPL PLYWOOD'!AN153)</f>
        <v/>
      </c>
      <c r="L131" s="28" t="str">
        <f>IF('SIMPL PLYWOOD'!AO153=0,"",'SIMPL PLYWOOD'!AO153)</f>
        <v/>
      </c>
      <c r="M131" s="28" t="str">
        <f>IF('SIMPL PLYWOOD'!AP153=0,"",'SIMPL PLYWOOD'!AP153)</f>
        <v/>
      </c>
      <c r="N131" s="28" t="str">
        <f>IF('SIMPL PLYWOOD'!AQ153=0,"",'SIMPL PLYWOOD'!AQ153)</f>
        <v/>
      </c>
      <c r="O131" s="30">
        <f t="shared" si="19"/>
        <v>0</v>
      </c>
      <c r="P131" s="21">
        <f>O131*'SIMPL PLYWOOD'!X153</f>
        <v>0</v>
      </c>
      <c r="Q131" s="21">
        <f>O131*'SIMPL PLYWOOD'!T153</f>
        <v>0</v>
      </c>
      <c r="T131" s="19">
        <v>1</v>
      </c>
      <c r="U131" s="19" t="str">
        <f t="shared" si="18"/>
        <v/>
      </c>
    </row>
    <row r="132" spans="1:22" ht="23.15" customHeight="1">
      <c r="A132" s="31" t="str">
        <f>'SIMPL PLYWOOD'!D154</f>
        <v>SIMPL-9N</v>
      </c>
      <c r="B132" s="32" t="str">
        <f>IF('SIMPL PLYWOOD'!AE154=0,"",'SIMPL PLYWOOD'!AE154)</f>
        <v/>
      </c>
      <c r="C132" s="28" t="str">
        <f>IF('SIMPL PLYWOOD'!AF154=0,"",'SIMPL PLYWOOD'!AF154)</f>
        <v/>
      </c>
      <c r="D132" s="28" t="str">
        <f>IF('SIMPL PLYWOOD'!AG154=0,"",'SIMPL PLYWOOD'!AG154)</f>
        <v/>
      </c>
      <c r="E132" s="28" t="str">
        <f>IF('SIMPL PLYWOOD'!AH154=0,"",'SIMPL PLYWOOD'!AH154)</f>
        <v/>
      </c>
      <c r="F132" s="28" t="str">
        <f>IF('SIMPL PLYWOOD'!AI154=0,"",'SIMPL PLYWOOD'!AI154)</f>
        <v/>
      </c>
      <c r="G132" s="28" t="str">
        <f>IF('SIMPL PLYWOOD'!AJ154=0,"",'SIMPL PLYWOOD'!AJ154)</f>
        <v/>
      </c>
      <c r="H132" s="28" t="str">
        <f>IF('SIMPL PLYWOOD'!AK154=0,"",'SIMPL PLYWOOD'!AK154)</f>
        <v/>
      </c>
      <c r="I132" s="28" t="str">
        <f>IF('SIMPL PLYWOOD'!AL154=0,"",'SIMPL PLYWOOD'!AL154)</f>
        <v/>
      </c>
      <c r="J132" s="28" t="str">
        <f>IF('SIMPL PLYWOOD'!AM154=0,"",'SIMPL PLYWOOD'!AM154)</f>
        <v/>
      </c>
      <c r="K132" s="28" t="str">
        <f>IF('SIMPL PLYWOOD'!AN154=0,"",'SIMPL PLYWOOD'!AN154)</f>
        <v/>
      </c>
      <c r="L132" s="28" t="str">
        <f>IF('SIMPL PLYWOOD'!AO154=0,"",'SIMPL PLYWOOD'!AO154)</f>
        <v/>
      </c>
      <c r="M132" s="28" t="str">
        <f>IF('SIMPL PLYWOOD'!AP154=0,"",'SIMPL PLYWOOD'!AP154)</f>
        <v/>
      </c>
      <c r="N132" s="28" t="str">
        <f>IF('SIMPL PLYWOOD'!AQ154=0,"",'SIMPL PLYWOOD'!AQ154)</f>
        <v/>
      </c>
      <c r="O132" s="30">
        <f t="shared" si="19"/>
        <v>0</v>
      </c>
      <c r="P132" s="21">
        <f>O132*'SIMPL PLYWOOD'!X154</f>
        <v>0</v>
      </c>
      <c r="Q132" s="21">
        <f>O132*'SIMPL PLYWOOD'!T154</f>
        <v>0</v>
      </c>
      <c r="T132" s="19">
        <v>1</v>
      </c>
      <c r="U132" s="19" t="str">
        <f t="shared" si="18"/>
        <v/>
      </c>
    </row>
    <row r="133" spans="1:22" ht="23.15" customHeight="1">
      <c r="A133" s="31" t="str">
        <f>'SIMPL PLYWOOD'!D155</f>
        <v>SIMPL-9O</v>
      </c>
      <c r="B133" s="32" t="str">
        <f>IF('SIMPL PLYWOOD'!AE155=0,"",'SIMPL PLYWOOD'!AE155)</f>
        <v/>
      </c>
      <c r="C133" s="28" t="str">
        <f>IF('SIMPL PLYWOOD'!AF155=0,"",'SIMPL PLYWOOD'!AF155)</f>
        <v/>
      </c>
      <c r="D133" s="28" t="str">
        <f>IF('SIMPL PLYWOOD'!AG155=0,"",'SIMPL PLYWOOD'!AG155)</f>
        <v/>
      </c>
      <c r="E133" s="28" t="str">
        <f>IF('SIMPL PLYWOOD'!AH155=0,"",'SIMPL PLYWOOD'!AH155)</f>
        <v/>
      </c>
      <c r="F133" s="28" t="str">
        <f>IF('SIMPL PLYWOOD'!AI155=0,"",'SIMPL PLYWOOD'!AI155)</f>
        <v/>
      </c>
      <c r="G133" s="28" t="str">
        <f>IF('SIMPL PLYWOOD'!AJ155=0,"",'SIMPL PLYWOOD'!AJ155)</f>
        <v/>
      </c>
      <c r="H133" s="28" t="str">
        <f>IF('SIMPL PLYWOOD'!AK155=0,"",'SIMPL PLYWOOD'!AK155)</f>
        <v/>
      </c>
      <c r="I133" s="28" t="str">
        <f>IF('SIMPL PLYWOOD'!AL155=0,"",'SIMPL PLYWOOD'!AL155)</f>
        <v/>
      </c>
      <c r="J133" s="28" t="str">
        <f>IF('SIMPL PLYWOOD'!AM155=0,"",'SIMPL PLYWOOD'!AM155)</f>
        <v/>
      </c>
      <c r="K133" s="28" t="str">
        <f>IF('SIMPL PLYWOOD'!AN155=0,"",'SIMPL PLYWOOD'!AN155)</f>
        <v/>
      </c>
      <c r="L133" s="28" t="str">
        <f>IF('SIMPL PLYWOOD'!AO155=0,"",'SIMPL PLYWOOD'!AO155)</f>
        <v/>
      </c>
      <c r="M133" s="28" t="str">
        <f>IF('SIMPL PLYWOOD'!AP155=0,"",'SIMPL PLYWOOD'!AP155)</f>
        <v/>
      </c>
      <c r="N133" s="28" t="str">
        <f>IF('SIMPL PLYWOOD'!AQ155=0,"",'SIMPL PLYWOOD'!AQ155)</f>
        <v/>
      </c>
      <c r="O133" s="30">
        <f t="shared" si="19"/>
        <v>0</v>
      </c>
      <c r="P133" s="21">
        <f>O133*'SIMPL PLYWOOD'!X155</f>
        <v>0</v>
      </c>
      <c r="Q133" s="21">
        <f>O133*'SIMPL PLYWOOD'!T155</f>
        <v>0</v>
      </c>
    </row>
    <row r="134" spans="1:22" ht="23.15" customHeight="1">
      <c r="A134" s="31"/>
      <c r="B134" s="32" t="str">
        <f>IF('SIMPL PLYWOOD'!AE156=0,"",'SIMPL PLYWOOD'!AE156)</f>
        <v/>
      </c>
      <c r="C134" s="28" t="str">
        <f>IF('SIMPL PLYWOOD'!AF156=0,"",'SIMPL PLYWOOD'!AF156)</f>
        <v/>
      </c>
      <c r="D134" s="28" t="str">
        <f>IF('SIMPL PLYWOOD'!AG156=0,"",'SIMPL PLYWOOD'!AG156)</f>
        <v/>
      </c>
      <c r="E134" s="28" t="str">
        <f>IF('SIMPL PLYWOOD'!AH156=0,"",'SIMPL PLYWOOD'!AH156)</f>
        <v/>
      </c>
      <c r="F134" s="28" t="str">
        <f>IF('SIMPL PLYWOOD'!AI156=0,"",'SIMPL PLYWOOD'!AI156)</f>
        <v/>
      </c>
      <c r="G134" s="28" t="str">
        <f>IF('SIMPL PLYWOOD'!AJ156=0,"",'SIMPL PLYWOOD'!AJ156)</f>
        <v/>
      </c>
      <c r="H134" s="28" t="str">
        <f>IF('SIMPL PLYWOOD'!AK156=0,"",'SIMPL PLYWOOD'!AK156)</f>
        <v/>
      </c>
      <c r="I134" s="28" t="str">
        <f>IF('SIMPL PLYWOOD'!AL156=0,"",'SIMPL PLYWOOD'!AL156)</f>
        <v/>
      </c>
      <c r="J134" s="28" t="str">
        <f>IF('SIMPL PLYWOOD'!AM156=0,"",'SIMPL PLYWOOD'!AM156)</f>
        <v/>
      </c>
      <c r="K134" s="28" t="str">
        <f>IF('SIMPL PLYWOOD'!AN156=0,"",'SIMPL PLYWOOD'!AN156)</f>
        <v/>
      </c>
      <c r="L134" s="28" t="str">
        <f>IF('SIMPL PLYWOOD'!AO156=0,"",'SIMPL PLYWOOD'!AO156)</f>
        <v/>
      </c>
      <c r="M134" s="28" t="str">
        <f>IF('SIMPL PLYWOOD'!AP156=0,"",'SIMPL PLYWOOD'!AP156)</f>
        <v/>
      </c>
      <c r="N134" s="28" t="str">
        <f>IF('SIMPL PLYWOOD'!AQ156=0,"",'SIMPL PLYWOOD'!AQ156)</f>
        <v/>
      </c>
      <c r="O134" s="30"/>
      <c r="P134" s="21"/>
      <c r="Q134" s="21"/>
      <c r="U134" s="19" t="str">
        <f t="shared" ref="U134:U139" si="21">IF(T134=1,REPT(""""&amp;A134&amp;".dwg""",O134),"")</f>
        <v/>
      </c>
    </row>
    <row r="135" spans="1:22" ht="23.15" customHeight="1">
      <c r="A135" s="31" t="str">
        <f>'SIMPL PLYWOOD'!D157</f>
        <v>SIMPL-10A</v>
      </c>
      <c r="B135" s="32" t="str">
        <f>IF('SIMPL PLYWOOD'!AE157=0,"",'SIMPL PLYWOOD'!AE157)</f>
        <v/>
      </c>
      <c r="C135" s="28" t="str">
        <f>IF('SIMPL PLYWOOD'!AF157=0,"",'SIMPL PLYWOOD'!AF157)</f>
        <v/>
      </c>
      <c r="D135" s="28" t="str">
        <f>IF('SIMPL PLYWOOD'!AG157=0,"",'SIMPL PLYWOOD'!AG157)</f>
        <v/>
      </c>
      <c r="E135" s="28" t="str">
        <f>IF('SIMPL PLYWOOD'!AH157=0,"",'SIMPL PLYWOOD'!AH157)</f>
        <v/>
      </c>
      <c r="F135" s="28" t="str">
        <f>IF('SIMPL PLYWOOD'!AI157=0,"",'SIMPL PLYWOOD'!AI157)</f>
        <v/>
      </c>
      <c r="G135" s="28" t="str">
        <f>IF('SIMPL PLYWOOD'!AJ157=0,"",'SIMPL PLYWOOD'!AJ157)</f>
        <v/>
      </c>
      <c r="H135" s="28" t="str">
        <f>IF('SIMPL PLYWOOD'!AK157=0,"",'SIMPL PLYWOOD'!AK157)</f>
        <v/>
      </c>
      <c r="I135" s="28" t="str">
        <f>IF('SIMPL PLYWOOD'!AL157=0,"",'SIMPL PLYWOOD'!AL157)</f>
        <v/>
      </c>
      <c r="J135" s="28" t="str">
        <f>IF('SIMPL PLYWOOD'!AM157=0,"",'SIMPL PLYWOOD'!AM157)</f>
        <v/>
      </c>
      <c r="K135" s="28" t="str">
        <f>IF('SIMPL PLYWOOD'!AN157=0,"",'SIMPL PLYWOOD'!AN157)</f>
        <v/>
      </c>
      <c r="L135" s="28" t="str">
        <f>IF('SIMPL PLYWOOD'!AO157=0,"",'SIMPL PLYWOOD'!AO157)</f>
        <v/>
      </c>
      <c r="M135" s="28" t="str">
        <f>IF('SIMPL PLYWOOD'!AP157=0,"",'SIMPL PLYWOOD'!AP157)</f>
        <v/>
      </c>
      <c r="N135" s="28" t="str">
        <f>IF('SIMPL PLYWOOD'!AQ157=0,"",'SIMPL PLYWOOD'!AQ157)</f>
        <v/>
      </c>
      <c r="O135" s="30">
        <f t="shared" ref="O135:O141" si="22">SUM(A135:N135)</f>
        <v>0</v>
      </c>
      <c r="P135" s="21">
        <f>O135*'SIMPL PLYWOOD'!X157</f>
        <v>0</v>
      </c>
      <c r="Q135" s="21">
        <f>O135*'SIMPL PLYWOOD'!T157</f>
        <v>0</v>
      </c>
      <c r="T135" s="19">
        <v>1</v>
      </c>
      <c r="U135" s="19" t="str">
        <f t="shared" si="21"/>
        <v/>
      </c>
    </row>
    <row r="136" spans="1:22" ht="23.15" customHeight="1">
      <c r="A136" s="31" t="str">
        <f>'SIMPL PLYWOOD'!D158</f>
        <v>SIMPL-10B</v>
      </c>
      <c r="B136" s="32" t="str">
        <f>IF('SIMPL PLYWOOD'!AE158=0,"",'SIMPL PLYWOOD'!AE158)</f>
        <v/>
      </c>
      <c r="C136" s="28" t="str">
        <f>IF('SIMPL PLYWOOD'!AF158=0,"",'SIMPL PLYWOOD'!AF158)</f>
        <v/>
      </c>
      <c r="D136" s="28" t="str">
        <f>IF('SIMPL PLYWOOD'!AG158=0,"",'SIMPL PLYWOOD'!AG158)</f>
        <v/>
      </c>
      <c r="E136" s="28" t="str">
        <f>IF('SIMPL PLYWOOD'!AH158=0,"",'SIMPL PLYWOOD'!AH158)</f>
        <v/>
      </c>
      <c r="F136" s="28" t="str">
        <f>IF('SIMPL PLYWOOD'!AI158=0,"",'SIMPL PLYWOOD'!AI158)</f>
        <v/>
      </c>
      <c r="G136" s="28" t="str">
        <f>IF('SIMPL PLYWOOD'!AJ158=0,"",'SIMPL PLYWOOD'!AJ158)</f>
        <v/>
      </c>
      <c r="H136" s="28" t="str">
        <f>IF('SIMPL PLYWOOD'!AK158=0,"",'SIMPL PLYWOOD'!AK158)</f>
        <v/>
      </c>
      <c r="I136" s="28" t="str">
        <f>IF('SIMPL PLYWOOD'!AL158=0,"",'SIMPL PLYWOOD'!AL158)</f>
        <v/>
      </c>
      <c r="J136" s="28" t="str">
        <f>IF('SIMPL PLYWOOD'!AM158=0,"",'SIMPL PLYWOOD'!AM158)</f>
        <v/>
      </c>
      <c r="K136" s="28" t="str">
        <f>IF('SIMPL PLYWOOD'!AN158=0,"",'SIMPL PLYWOOD'!AN158)</f>
        <v/>
      </c>
      <c r="L136" s="28" t="str">
        <f>IF('SIMPL PLYWOOD'!AO158=0,"",'SIMPL PLYWOOD'!AO158)</f>
        <v/>
      </c>
      <c r="M136" s="28" t="str">
        <f>IF('SIMPL PLYWOOD'!AP158=0,"",'SIMPL PLYWOOD'!AP158)</f>
        <v/>
      </c>
      <c r="N136" s="28" t="str">
        <f>IF('SIMPL PLYWOOD'!AQ158=0,"",'SIMPL PLYWOOD'!AQ158)</f>
        <v/>
      </c>
      <c r="O136" s="30">
        <f t="shared" si="22"/>
        <v>0</v>
      </c>
      <c r="P136" s="21">
        <f>O136*'SIMPL PLYWOOD'!X158</f>
        <v>0</v>
      </c>
      <c r="Q136" s="21">
        <f>O136*'SIMPL PLYWOOD'!T158</f>
        <v>0</v>
      </c>
      <c r="T136" s="19">
        <v>1</v>
      </c>
      <c r="U136" s="19" t="str">
        <f t="shared" si="21"/>
        <v/>
      </c>
    </row>
    <row r="137" spans="1:22" ht="23.15" customHeight="1">
      <c r="A137" s="31" t="str">
        <f>'SIMPL PLYWOOD'!D159</f>
        <v>SIMPL-10C</v>
      </c>
      <c r="B137" s="32" t="str">
        <f>IF('SIMPL PLYWOOD'!AE159=0,"",'SIMPL PLYWOOD'!AE159)</f>
        <v/>
      </c>
      <c r="C137" s="28" t="str">
        <f>IF('SIMPL PLYWOOD'!AF159=0,"",'SIMPL PLYWOOD'!AF159)</f>
        <v/>
      </c>
      <c r="D137" s="28" t="str">
        <f>IF('SIMPL PLYWOOD'!AG159=0,"",'SIMPL PLYWOOD'!AG159)</f>
        <v/>
      </c>
      <c r="E137" s="28" t="str">
        <f>IF('SIMPL PLYWOOD'!AH159=0,"",'SIMPL PLYWOOD'!AH159)</f>
        <v/>
      </c>
      <c r="F137" s="28" t="str">
        <f>IF('SIMPL PLYWOOD'!AI159=0,"",'SIMPL PLYWOOD'!AI159)</f>
        <v/>
      </c>
      <c r="G137" s="28" t="str">
        <f>IF('SIMPL PLYWOOD'!AJ159=0,"",'SIMPL PLYWOOD'!AJ159)</f>
        <v/>
      </c>
      <c r="H137" s="28" t="str">
        <f>IF('SIMPL PLYWOOD'!AK159=0,"",'SIMPL PLYWOOD'!AK159)</f>
        <v/>
      </c>
      <c r="I137" s="28" t="str">
        <f>IF('SIMPL PLYWOOD'!AL159=0,"",'SIMPL PLYWOOD'!AL159)</f>
        <v/>
      </c>
      <c r="J137" s="28" t="str">
        <f>IF('SIMPL PLYWOOD'!AM159=0,"",'SIMPL PLYWOOD'!AM159)</f>
        <v/>
      </c>
      <c r="K137" s="28" t="str">
        <f>IF('SIMPL PLYWOOD'!AN159=0,"",'SIMPL PLYWOOD'!AN159)</f>
        <v/>
      </c>
      <c r="L137" s="28" t="str">
        <f>IF('SIMPL PLYWOOD'!AO159=0,"",'SIMPL PLYWOOD'!AO159)</f>
        <v/>
      </c>
      <c r="M137" s="28" t="str">
        <f>IF('SIMPL PLYWOOD'!AP159=0,"",'SIMPL PLYWOOD'!AP159)</f>
        <v/>
      </c>
      <c r="N137" s="28" t="str">
        <f>IF('SIMPL PLYWOOD'!AQ159=0,"",'SIMPL PLYWOOD'!AQ159)</f>
        <v/>
      </c>
      <c r="O137" s="30">
        <f t="shared" si="22"/>
        <v>0</v>
      </c>
      <c r="P137" s="21">
        <f>O137*'SIMPL PLYWOOD'!X159</f>
        <v>0</v>
      </c>
      <c r="Q137" s="21">
        <f>O137*'SIMPL PLYWOOD'!T159</f>
        <v>0</v>
      </c>
      <c r="T137" s="19">
        <v>1</v>
      </c>
      <c r="U137" s="19" t="str">
        <f t="shared" si="21"/>
        <v/>
      </c>
    </row>
    <row r="138" spans="1:22" ht="23.15" customHeight="1">
      <c r="A138" s="31" t="str">
        <f>'SIMPL PLYWOOD'!D160</f>
        <v>SIMPL-10D</v>
      </c>
      <c r="B138" s="32" t="str">
        <f>IF('SIMPL PLYWOOD'!AE160=0,"",'SIMPL PLYWOOD'!AE160)</f>
        <v/>
      </c>
      <c r="C138" s="28" t="str">
        <f>IF('SIMPL PLYWOOD'!AF160=0,"",'SIMPL PLYWOOD'!AF160)</f>
        <v/>
      </c>
      <c r="D138" s="28" t="str">
        <f>IF('SIMPL PLYWOOD'!AG160=0,"",'SIMPL PLYWOOD'!AG160)</f>
        <v/>
      </c>
      <c r="E138" s="28" t="str">
        <f>IF('SIMPL PLYWOOD'!AH160=0,"",'SIMPL PLYWOOD'!AH160)</f>
        <v/>
      </c>
      <c r="F138" s="28" t="str">
        <f>IF('SIMPL PLYWOOD'!AI160=0,"",'SIMPL PLYWOOD'!AI160)</f>
        <v/>
      </c>
      <c r="G138" s="28" t="str">
        <f>IF('SIMPL PLYWOOD'!AJ160=0,"",'SIMPL PLYWOOD'!AJ160)</f>
        <v/>
      </c>
      <c r="H138" s="28" t="str">
        <f>IF('SIMPL PLYWOOD'!AK160=0,"",'SIMPL PLYWOOD'!AK160)</f>
        <v/>
      </c>
      <c r="I138" s="28" t="str">
        <f>IF('SIMPL PLYWOOD'!AL160=0,"",'SIMPL PLYWOOD'!AL160)</f>
        <v/>
      </c>
      <c r="J138" s="28" t="str">
        <f>IF('SIMPL PLYWOOD'!AM160=0,"",'SIMPL PLYWOOD'!AM160)</f>
        <v/>
      </c>
      <c r="K138" s="28" t="str">
        <f>IF('SIMPL PLYWOOD'!AN160=0,"",'SIMPL PLYWOOD'!AN160)</f>
        <v/>
      </c>
      <c r="L138" s="28" t="str">
        <f>IF('SIMPL PLYWOOD'!AO160=0,"",'SIMPL PLYWOOD'!AO160)</f>
        <v/>
      </c>
      <c r="M138" s="28" t="str">
        <f>IF('SIMPL PLYWOOD'!AP160=0,"",'SIMPL PLYWOOD'!AP160)</f>
        <v/>
      </c>
      <c r="N138" s="28" t="str">
        <f>IF('SIMPL PLYWOOD'!AQ160=0,"",'SIMPL PLYWOOD'!AQ160)</f>
        <v/>
      </c>
      <c r="O138" s="30">
        <f t="shared" si="22"/>
        <v>0</v>
      </c>
      <c r="P138" s="21">
        <f>O138*'SIMPL PLYWOOD'!X160</f>
        <v>0</v>
      </c>
      <c r="Q138" s="21">
        <f>O138*'SIMPL PLYWOOD'!T160</f>
        <v>0</v>
      </c>
      <c r="T138" s="19">
        <v>1</v>
      </c>
      <c r="U138" s="19" t="str">
        <f t="shared" si="21"/>
        <v/>
      </c>
    </row>
    <row r="139" spans="1:22" ht="23.15" customHeight="1">
      <c r="A139" s="31" t="str">
        <f>'SIMPL PLYWOOD'!D161</f>
        <v>SIMPL-10E</v>
      </c>
      <c r="B139" s="32" t="str">
        <f>IF('SIMPL PLYWOOD'!AE161=0,"",'SIMPL PLYWOOD'!AE161)</f>
        <v/>
      </c>
      <c r="C139" s="28" t="str">
        <f>IF('SIMPL PLYWOOD'!AF161=0,"",'SIMPL PLYWOOD'!AF161)</f>
        <v/>
      </c>
      <c r="D139" s="28" t="str">
        <f>IF('SIMPL PLYWOOD'!AG161=0,"",'SIMPL PLYWOOD'!AG161)</f>
        <v/>
      </c>
      <c r="E139" s="28" t="str">
        <f>IF('SIMPL PLYWOOD'!AH161=0,"",'SIMPL PLYWOOD'!AH161)</f>
        <v/>
      </c>
      <c r="F139" s="28" t="str">
        <f>IF('SIMPL PLYWOOD'!AI161=0,"",'SIMPL PLYWOOD'!AI161)</f>
        <v/>
      </c>
      <c r="G139" s="28" t="str">
        <f>IF('SIMPL PLYWOOD'!AJ161=0,"",'SIMPL PLYWOOD'!AJ161)</f>
        <v/>
      </c>
      <c r="H139" s="28" t="str">
        <f>IF('SIMPL PLYWOOD'!AK161=0,"",'SIMPL PLYWOOD'!AK161)</f>
        <v/>
      </c>
      <c r="I139" s="28" t="str">
        <f>IF('SIMPL PLYWOOD'!AL161=0,"",'SIMPL PLYWOOD'!AL161)</f>
        <v/>
      </c>
      <c r="J139" s="28" t="str">
        <f>IF('SIMPL PLYWOOD'!AM161=0,"",'SIMPL PLYWOOD'!AM161)</f>
        <v/>
      </c>
      <c r="K139" s="28" t="str">
        <f>IF('SIMPL PLYWOOD'!AN161=0,"",'SIMPL PLYWOOD'!AN161)</f>
        <v/>
      </c>
      <c r="L139" s="28" t="str">
        <f>IF('SIMPL PLYWOOD'!AO161=0,"",'SIMPL PLYWOOD'!AO161)</f>
        <v/>
      </c>
      <c r="M139" s="28" t="str">
        <f>IF('SIMPL PLYWOOD'!AP161=0,"",'SIMPL PLYWOOD'!AP161)</f>
        <v/>
      </c>
      <c r="N139" s="28" t="str">
        <f>IF('SIMPL PLYWOOD'!AQ161=0,"",'SIMPL PLYWOOD'!AQ161)</f>
        <v/>
      </c>
      <c r="O139" s="30">
        <f t="shared" si="22"/>
        <v>0</v>
      </c>
      <c r="P139" s="21">
        <f>O139*'SIMPL PLYWOOD'!X161</f>
        <v>0</v>
      </c>
      <c r="Q139" s="21">
        <f>O139*'SIMPL PLYWOOD'!T161</f>
        <v>0</v>
      </c>
      <c r="T139" s="19">
        <v>1</v>
      </c>
      <c r="U139" s="19" t="str">
        <f t="shared" si="21"/>
        <v/>
      </c>
    </row>
    <row r="140" spans="1:22" ht="23.15" customHeight="1">
      <c r="A140" s="31" t="str">
        <f>'SIMPL PLYWOOD'!D162</f>
        <v>SIMPL-10F</v>
      </c>
      <c r="B140" s="32" t="str">
        <f>IF('SIMPL PLYWOOD'!AE162=0,"",'SIMPL PLYWOOD'!AE162)</f>
        <v/>
      </c>
      <c r="C140" s="28" t="str">
        <f>IF('SIMPL PLYWOOD'!AF162=0,"",'SIMPL PLYWOOD'!AF162)</f>
        <v/>
      </c>
      <c r="D140" s="28" t="str">
        <f>IF('SIMPL PLYWOOD'!AG162=0,"",'SIMPL PLYWOOD'!AG162)</f>
        <v/>
      </c>
      <c r="E140" s="28" t="str">
        <f>IF('SIMPL PLYWOOD'!AH162=0,"",'SIMPL PLYWOOD'!AH162)</f>
        <v/>
      </c>
      <c r="F140" s="28" t="str">
        <f>IF('SIMPL PLYWOOD'!AI162=0,"",'SIMPL PLYWOOD'!AI162)</f>
        <v/>
      </c>
      <c r="G140" s="28" t="str">
        <f>IF('SIMPL PLYWOOD'!AJ162=0,"",'SIMPL PLYWOOD'!AJ162)</f>
        <v/>
      </c>
      <c r="H140" s="28" t="str">
        <f>IF('SIMPL PLYWOOD'!AK162=0,"",'SIMPL PLYWOOD'!AK162)</f>
        <v/>
      </c>
      <c r="I140" s="28" t="str">
        <f>IF('SIMPL PLYWOOD'!AL162=0,"",'SIMPL PLYWOOD'!AL162)</f>
        <v/>
      </c>
      <c r="J140" s="28" t="str">
        <f>IF('SIMPL PLYWOOD'!AM162=0,"",'SIMPL PLYWOOD'!AM162)</f>
        <v/>
      </c>
      <c r="K140" s="28" t="str">
        <f>IF('SIMPL PLYWOOD'!AN162=0,"",'SIMPL PLYWOOD'!AN162)</f>
        <v/>
      </c>
      <c r="L140" s="28" t="str">
        <f>IF('SIMPL PLYWOOD'!AO162=0,"",'SIMPL PLYWOOD'!AO162)</f>
        <v/>
      </c>
      <c r="M140" s="28" t="str">
        <f>IF('SIMPL PLYWOOD'!AP162=0,"",'SIMPL PLYWOOD'!AP162)</f>
        <v/>
      </c>
      <c r="N140" s="28" t="str">
        <f>IF('SIMPL PLYWOOD'!AQ162=0,"",'SIMPL PLYWOOD'!AQ162)</f>
        <v/>
      </c>
      <c r="O140" s="30">
        <f t="shared" si="22"/>
        <v>0</v>
      </c>
      <c r="P140" s="21">
        <f>O140*'SIMPL PLYWOOD'!X162</f>
        <v>0</v>
      </c>
      <c r="Q140" s="21">
        <f>O140*'SIMPL PLYWOOD'!T162</f>
        <v>0</v>
      </c>
    </row>
    <row r="141" spans="1:22" ht="23.15" customHeight="1">
      <c r="A141" s="31" t="str">
        <f>'SIMPL PLYWOOD'!D163</f>
        <v>SIMPL-10G</v>
      </c>
      <c r="B141" s="32" t="str">
        <f>IF('SIMPL PLYWOOD'!AE163=0,"",'SIMPL PLYWOOD'!AE163)</f>
        <v/>
      </c>
      <c r="C141" s="28" t="str">
        <f>IF('SIMPL PLYWOOD'!AF163=0,"",'SIMPL PLYWOOD'!AF163)</f>
        <v/>
      </c>
      <c r="D141" s="28" t="str">
        <f>IF('SIMPL PLYWOOD'!AG163=0,"",'SIMPL PLYWOOD'!AG163)</f>
        <v/>
      </c>
      <c r="E141" s="28" t="str">
        <f>IF('SIMPL PLYWOOD'!AH163=0,"",'SIMPL PLYWOOD'!AH163)</f>
        <v/>
      </c>
      <c r="F141" s="28" t="str">
        <f>IF('SIMPL PLYWOOD'!AI163=0,"",'SIMPL PLYWOOD'!AI163)</f>
        <v/>
      </c>
      <c r="G141" s="28" t="str">
        <f>IF('SIMPL PLYWOOD'!AJ163=0,"",'SIMPL PLYWOOD'!AJ163)</f>
        <v/>
      </c>
      <c r="H141" s="28" t="str">
        <f>IF('SIMPL PLYWOOD'!AK163=0,"",'SIMPL PLYWOOD'!AK163)</f>
        <v/>
      </c>
      <c r="I141" s="28" t="str">
        <f>IF('SIMPL PLYWOOD'!AL163=0,"",'SIMPL PLYWOOD'!AL163)</f>
        <v/>
      </c>
      <c r="J141" s="28" t="str">
        <f>IF('SIMPL PLYWOOD'!AM163=0,"",'SIMPL PLYWOOD'!AM163)</f>
        <v/>
      </c>
      <c r="K141" s="28" t="str">
        <f>IF('SIMPL PLYWOOD'!AN163=0,"",'SIMPL PLYWOOD'!AN163)</f>
        <v/>
      </c>
      <c r="L141" s="28" t="str">
        <f>IF('SIMPL PLYWOOD'!AO163=0,"",'SIMPL PLYWOOD'!AO163)</f>
        <v/>
      </c>
      <c r="M141" s="28" t="str">
        <f>IF('SIMPL PLYWOOD'!AP163=0,"",'SIMPL PLYWOOD'!AP163)</f>
        <v/>
      </c>
      <c r="N141" s="28" t="str">
        <f>IF('SIMPL PLYWOOD'!AQ163=0,"",'SIMPL PLYWOOD'!AQ163)</f>
        <v/>
      </c>
      <c r="O141" s="30">
        <f t="shared" si="22"/>
        <v>0</v>
      </c>
      <c r="P141" s="21">
        <f>O141*'SIMPL PLYWOOD'!X163</f>
        <v>0</v>
      </c>
      <c r="Q141" s="21">
        <f>O141*'SIMPL PLYWOOD'!T163</f>
        <v>0</v>
      </c>
    </row>
    <row r="142" spans="1:22" ht="23.15" customHeight="1">
      <c r="A142" s="31"/>
      <c r="B142" s="32" t="str">
        <f>IF('SIMPL PLYWOOD'!AE17=0,"",'SIMPL PLYWOOD'!AE17)</f>
        <v/>
      </c>
      <c r="C142" s="28" t="str">
        <f>IF('SIMPL PLYWOOD'!AF17=0,"",'SIMPL PLYWOOD'!AF17)</f>
        <v/>
      </c>
      <c r="D142" s="28" t="str">
        <f>IF('SIMPL PLYWOOD'!AG17=0,"",'SIMPL PLYWOOD'!AG17)</f>
        <v/>
      </c>
      <c r="E142" s="28" t="str">
        <f>IF('SIMPL PLYWOOD'!AH17=0,"",'SIMPL PLYWOOD'!AH17)</f>
        <v/>
      </c>
      <c r="F142" s="28" t="str">
        <f>IF('SIMPL PLYWOOD'!AI17=0,"",'SIMPL PLYWOOD'!AI17)</f>
        <v/>
      </c>
      <c r="G142" s="28" t="str">
        <f>IF('SIMPL PLYWOOD'!AJ17=0,"",'SIMPL PLYWOOD'!AJ17)</f>
        <v/>
      </c>
      <c r="H142" s="28" t="str">
        <f>IF('SIMPL PLYWOOD'!AK17=0,"",'SIMPL PLYWOOD'!AK17)</f>
        <v/>
      </c>
      <c r="I142" s="28" t="str">
        <f>IF('SIMPL PLYWOOD'!AL17=0,"",'SIMPL PLYWOOD'!AL17)</f>
        <v/>
      </c>
      <c r="J142" s="28" t="str">
        <f>IF('SIMPL PLYWOOD'!AM17=0,"",'SIMPL PLYWOOD'!AM17)</f>
        <v/>
      </c>
      <c r="K142" s="28" t="str">
        <f>IF('SIMPL PLYWOOD'!AN17=0,"",'SIMPL PLYWOOD'!AN17)</f>
        <v/>
      </c>
      <c r="L142" s="28" t="str">
        <f>IF('SIMPL PLYWOOD'!AO17=0,"",'SIMPL PLYWOOD'!AO17)</f>
        <v/>
      </c>
      <c r="M142" s="28" t="str">
        <f>IF('SIMPL PLYWOOD'!AP17=0,"",'SIMPL PLYWOOD'!AP17)</f>
        <v/>
      </c>
      <c r="N142" s="28" t="str">
        <f>IF('SIMPL PLYWOOD'!AQ17=0,"",'SIMPL PLYWOOD'!AQ17)</f>
        <v/>
      </c>
      <c r="O142" s="30"/>
      <c r="P142" s="21"/>
      <c r="Q142" s="21"/>
    </row>
    <row r="143" spans="1:22" ht="23.15" customHeight="1">
      <c r="A143" s="31" t="str">
        <f>'SIMPL PLYWOOD'!D18</f>
        <v>SIMPL-11A</v>
      </c>
      <c r="B143" s="32" t="str">
        <f>IF('SIMPL PLYWOOD'!AE18=0,"",'SIMPL PLYWOOD'!AE18)</f>
        <v/>
      </c>
      <c r="C143" s="28" t="str">
        <f>IF('SIMPL PLYWOOD'!AF18=0,"",'SIMPL PLYWOOD'!AF18)</f>
        <v/>
      </c>
      <c r="D143" s="28" t="str">
        <f>IF('SIMPL PLYWOOD'!AG18=0,"",'SIMPL PLYWOOD'!AG18)</f>
        <v/>
      </c>
      <c r="E143" s="28" t="str">
        <f>IF('SIMPL PLYWOOD'!AH18=0,"",'SIMPL PLYWOOD'!AH18)</f>
        <v/>
      </c>
      <c r="F143" s="28" t="str">
        <f>IF('SIMPL PLYWOOD'!AI18=0,"",'SIMPL PLYWOOD'!AI18)</f>
        <v/>
      </c>
      <c r="G143" s="28" t="str">
        <f>IF('SIMPL PLYWOOD'!AJ18=0,"",'SIMPL PLYWOOD'!AJ18)</f>
        <v/>
      </c>
      <c r="H143" s="28" t="str">
        <f>IF('SIMPL PLYWOOD'!AK18=0,"",'SIMPL PLYWOOD'!AK18)</f>
        <v/>
      </c>
      <c r="I143" s="28" t="str">
        <f>IF('SIMPL PLYWOOD'!AL18=0,"",'SIMPL PLYWOOD'!AL18)</f>
        <v/>
      </c>
      <c r="J143" s="28" t="str">
        <f>IF('SIMPL PLYWOOD'!AM18=0,"",'SIMPL PLYWOOD'!AM18)</f>
        <v/>
      </c>
      <c r="K143" s="28" t="str">
        <f>IF('SIMPL PLYWOOD'!AN18=0,"",'SIMPL PLYWOOD'!AN18)</f>
        <v/>
      </c>
      <c r="L143" s="28" t="str">
        <f>IF('SIMPL PLYWOOD'!AO18=0,"",'SIMPL PLYWOOD'!AO18)</f>
        <v/>
      </c>
      <c r="M143" s="28" t="str">
        <f>IF('SIMPL PLYWOOD'!AP18=0,"",'SIMPL PLYWOOD'!AP18)</f>
        <v/>
      </c>
      <c r="N143" s="28" t="str">
        <f>IF('SIMPL PLYWOOD'!AQ18=0,"",'SIMPL PLYWOOD'!AQ18)</f>
        <v/>
      </c>
      <c r="O143" s="30">
        <f t="shared" ref="O143:O149" si="23">SUM(A143:N143)</f>
        <v>0</v>
      </c>
      <c r="P143" s="21">
        <f>O143*'SIMPL PLYWOOD'!X18</f>
        <v>0</v>
      </c>
      <c r="Q143" s="21">
        <f>O143*'SIMPL PLYWOOD'!T18</f>
        <v>0</v>
      </c>
    </row>
    <row r="144" spans="1:22" ht="23.15" customHeight="1">
      <c r="A144" s="31" t="str">
        <f>'SIMPL PLYWOOD'!D19</f>
        <v>SIMPL-11B</v>
      </c>
      <c r="B144" s="32" t="str">
        <f>IF('SIMPL PLYWOOD'!AE19=0,"",'SIMPL PLYWOOD'!AE19)</f>
        <v/>
      </c>
      <c r="C144" s="28" t="str">
        <f>IF('SIMPL PLYWOOD'!AF19=0,"",'SIMPL PLYWOOD'!AF19)</f>
        <v/>
      </c>
      <c r="D144" s="28" t="str">
        <f>IF('SIMPL PLYWOOD'!AG19=0,"",'SIMPL PLYWOOD'!AG19)</f>
        <v/>
      </c>
      <c r="E144" s="28" t="str">
        <f>IF('SIMPL PLYWOOD'!AH19=0,"",'SIMPL PLYWOOD'!AH19)</f>
        <v/>
      </c>
      <c r="F144" s="28" t="str">
        <f>IF('SIMPL PLYWOOD'!AI19=0,"",'SIMPL PLYWOOD'!AI19)</f>
        <v/>
      </c>
      <c r="G144" s="28" t="str">
        <f>IF('SIMPL PLYWOOD'!AJ19=0,"",'SIMPL PLYWOOD'!AJ19)</f>
        <v/>
      </c>
      <c r="H144" s="28" t="str">
        <f>IF('SIMPL PLYWOOD'!AK19=0,"",'SIMPL PLYWOOD'!AK19)</f>
        <v/>
      </c>
      <c r="I144" s="28" t="str">
        <f>IF('SIMPL PLYWOOD'!AL19=0,"",'SIMPL PLYWOOD'!AL19)</f>
        <v/>
      </c>
      <c r="J144" s="28" t="str">
        <f>IF('SIMPL PLYWOOD'!AM19=0,"",'SIMPL PLYWOOD'!AM19)</f>
        <v/>
      </c>
      <c r="K144" s="28" t="str">
        <f>IF('SIMPL PLYWOOD'!AN19=0,"",'SIMPL PLYWOOD'!AN19)</f>
        <v/>
      </c>
      <c r="L144" s="28" t="str">
        <f>IF('SIMPL PLYWOOD'!AO19=0,"",'SIMPL PLYWOOD'!AO19)</f>
        <v/>
      </c>
      <c r="M144" s="28" t="str">
        <f>IF('SIMPL PLYWOOD'!AP19=0,"",'SIMPL PLYWOOD'!AP19)</f>
        <v/>
      </c>
      <c r="N144" s="28" t="str">
        <f>IF('SIMPL PLYWOOD'!AQ19=0,"",'SIMPL PLYWOOD'!AQ19)</f>
        <v/>
      </c>
      <c r="O144" s="30">
        <f t="shared" si="23"/>
        <v>0</v>
      </c>
      <c r="P144" s="21">
        <f>O144*'SIMPL PLYWOOD'!X19</f>
        <v>0</v>
      </c>
      <c r="Q144" s="21">
        <f>O144*'SIMPL PLYWOOD'!T19</f>
        <v>0</v>
      </c>
    </row>
    <row r="145" spans="1:22" ht="23.15" customHeight="1">
      <c r="A145" s="31" t="str">
        <f>'SIMPL PLYWOOD'!D20</f>
        <v>SIMPL-11C</v>
      </c>
      <c r="B145" s="32" t="str">
        <f>IF('SIMPL PLYWOOD'!AE20=0,"",'SIMPL PLYWOOD'!AE20)</f>
        <v/>
      </c>
      <c r="C145" s="28" t="str">
        <f>IF('SIMPL PLYWOOD'!AF20=0,"",'SIMPL PLYWOOD'!AF20)</f>
        <v/>
      </c>
      <c r="D145" s="28" t="str">
        <f>IF('SIMPL PLYWOOD'!AG20=0,"",'SIMPL PLYWOOD'!AG20)</f>
        <v/>
      </c>
      <c r="E145" s="28" t="str">
        <f>IF('SIMPL PLYWOOD'!AH20=0,"",'SIMPL PLYWOOD'!AH20)</f>
        <v/>
      </c>
      <c r="F145" s="28" t="str">
        <f>IF('SIMPL PLYWOOD'!AI20=0,"",'SIMPL PLYWOOD'!AI20)</f>
        <v/>
      </c>
      <c r="G145" s="28" t="str">
        <f>IF('SIMPL PLYWOOD'!AJ20=0,"",'SIMPL PLYWOOD'!AJ20)</f>
        <v/>
      </c>
      <c r="H145" s="28" t="str">
        <f>IF('SIMPL PLYWOOD'!AK20=0,"",'SIMPL PLYWOOD'!AK20)</f>
        <v/>
      </c>
      <c r="I145" s="28" t="str">
        <f>IF('SIMPL PLYWOOD'!AL20=0,"",'SIMPL PLYWOOD'!AL20)</f>
        <v/>
      </c>
      <c r="J145" s="28" t="str">
        <f>IF('SIMPL PLYWOOD'!AM20=0,"",'SIMPL PLYWOOD'!AM20)</f>
        <v/>
      </c>
      <c r="K145" s="28" t="str">
        <f>IF('SIMPL PLYWOOD'!AN20=0,"",'SIMPL PLYWOOD'!AN20)</f>
        <v/>
      </c>
      <c r="L145" s="28" t="str">
        <f>IF('SIMPL PLYWOOD'!AO20=0,"",'SIMPL PLYWOOD'!AO20)</f>
        <v/>
      </c>
      <c r="M145" s="28" t="str">
        <f>IF('SIMPL PLYWOOD'!AP20=0,"",'SIMPL PLYWOOD'!AP20)</f>
        <v/>
      </c>
      <c r="N145" s="28" t="str">
        <f>IF('SIMPL PLYWOOD'!AQ20=0,"",'SIMPL PLYWOOD'!AQ20)</f>
        <v/>
      </c>
      <c r="O145" s="30">
        <f t="shared" si="23"/>
        <v>0</v>
      </c>
      <c r="P145" s="21">
        <f>O145*'SIMPL PLYWOOD'!X20</f>
        <v>0</v>
      </c>
      <c r="Q145" s="21">
        <f>O145*'SIMPL PLYWOOD'!T20</f>
        <v>0</v>
      </c>
    </row>
    <row r="146" spans="1:22" ht="23.15" customHeight="1">
      <c r="A146" s="31" t="str">
        <f>'SIMPL PLYWOOD'!D21</f>
        <v>SIMPL-11D</v>
      </c>
      <c r="B146" s="32" t="str">
        <f>IF('SIMPL PLYWOOD'!AE21=0,"",'SIMPL PLYWOOD'!AE21)</f>
        <v/>
      </c>
      <c r="C146" s="28" t="str">
        <f>IF('SIMPL PLYWOOD'!AF21=0,"",'SIMPL PLYWOOD'!AF21)</f>
        <v/>
      </c>
      <c r="D146" s="28" t="str">
        <f>IF('SIMPL PLYWOOD'!AG21=0,"",'SIMPL PLYWOOD'!AG21)</f>
        <v/>
      </c>
      <c r="E146" s="28" t="str">
        <f>IF('SIMPL PLYWOOD'!AH21=0,"",'SIMPL PLYWOOD'!AH21)</f>
        <v/>
      </c>
      <c r="F146" s="28" t="str">
        <f>IF('SIMPL PLYWOOD'!AI21=0,"",'SIMPL PLYWOOD'!AI21)</f>
        <v/>
      </c>
      <c r="G146" s="28" t="str">
        <f>IF('SIMPL PLYWOOD'!AJ21=0,"",'SIMPL PLYWOOD'!AJ21)</f>
        <v/>
      </c>
      <c r="H146" s="28" t="str">
        <f>IF('SIMPL PLYWOOD'!AK21=0,"",'SIMPL PLYWOOD'!AK21)</f>
        <v/>
      </c>
      <c r="I146" s="28" t="str">
        <f>IF('SIMPL PLYWOOD'!AL21=0,"",'SIMPL PLYWOOD'!AL21)</f>
        <v/>
      </c>
      <c r="J146" s="28" t="str">
        <f>IF('SIMPL PLYWOOD'!AM21=0,"",'SIMPL PLYWOOD'!AM21)</f>
        <v/>
      </c>
      <c r="K146" s="28" t="str">
        <f>IF('SIMPL PLYWOOD'!AN21=0,"",'SIMPL PLYWOOD'!AN21)</f>
        <v/>
      </c>
      <c r="L146" s="28" t="str">
        <f>IF('SIMPL PLYWOOD'!AO21=0,"",'SIMPL PLYWOOD'!AO21)</f>
        <v/>
      </c>
      <c r="M146" s="28" t="str">
        <f>IF('SIMPL PLYWOOD'!AP21=0,"",'SIMPL PLYWOOD'!AP21)</f>
        <v/>
      </c>
      <c r="N146" s="28" t="str">
        <f>IF('SIMPL PLYWOOD'!AQ21=0,"",'SIMPL PLYWOOD'!AQ21)</f>
        <v/>
      </c>
      <c r="O146" s="30">
        <f t="shared" si="23"/>
        <v>0</v>
      </c>
      <c r="P146" s="21">
        <f>O146*'SIMPL PLYWOOD'!X21</f>
        <v>0</v>
      </c>
      <c r="Q146" s="21">
        <f>O146*'SIMPL PLYWOOD'!T21</f>
        <v>0</v>
      </c>
    </row>
    <row r="147" spans="1:22" ht="23.15" customHeight="1">
      <c r="A147" s="31" t="str">
        <f>'SIMPL PLYWOOD'!D22</f>
        <v>SIMPL-11E</v>
      </c>
      <c r="B147" s="32" t="str">
        <f>IF('SIMPL PLYWOOD'!AE22=0,"",'SIMPL PLYWOOD'!AE22)</f>
        <v/>
      </c>
      <c r="C147" s="28" t="str">
        <f>IF('SIMPL PLYWOOD'!AF22=0,"",'SIMPL PLYWOOD'!AF22)</f>
        <v/>
      </c>
      <c r="D147" s="28" t="str">
        <f>IF('SIMPL PLYWOOD'!AG22=0,"",'SIMPL PLYWOOD'!AG22)</f>
        <v/>
      </c>
      <c r="E147" s="28" t="str">
        <f>IF('SIMPL PLYWOOD'!AH22=0,"",'SIMPL PLYWOOD'!AH22)</f>
        <v/>
      </c>
      <c r="F147" s="28" t="str">
        <f>IF('SIMPL PLYWOOD'!AI22=0,"",'SIMPL PLYWOOD'!AI22)</f>
        <v/>
      </c>
      <c r="G147" s="28" t="str">
        <f>IF('SIMPL PLYWOOD'!AJ22=0,"",'SIMPL PLYWOOD'!AJ22)</f>
        <v/>
      </c>
      <c r="H147" s="28" t="str">
        <f>IF('SIMPL PLYWOOD'!AK22=0,"",'SIMPL PLYWOOD'!AK22)</f>
        <v/>
      </c>
      <c r="I147" s="28" t="str">
        <f>IF('SIMPL PLYWOOD'!AL22=0,"",'SIMPL PLYWOOD'!AL22)</f>
        <v/>
      </c>
      <c r="J147" s="28" t="str">
        <f>IF('SIMPL PLYWOOD'!AM22=0,"",'SIMPL PLYWOOD'!AM22)</f>
        <v/>
      </c>
      <c r="K147" s="28" t="str">
        <f>IF('SIMPL PLYWOOD'!AN22=0,"",'SIMPL PLYWOOD'!AN22)</f>
        <v/>
      </c>
      <c r="L147" s="28" t="str">
        <f>IF('SIMPL PLYWOOD'!AO22=0,"",'SIMPL PLYWOOD'!AO22)</f>
        <v/>
      </c>
      <c r="M147" s="28" t="str">
        <f>IF('SIMPL PLYWOOD'!AP22=0,"",'SIMPL PLYWOOD'!AP22)</f>
        <v/>
      </c>
      <c r="N147" s="28" t="str">
        <f>IF('SIMPL PLYWOOD'!AQ22=0,"",'SIMPL PLYWOOD'!AQ22)</f>
        <v/>
      </c>
      <c r="O147" s="30">
        <f t="shared" si="23"/>
        <v>0</v>
      </c>
      <c r="P147" s="21">
        <f>O147*'SIMPL PLYWOOD'!X22</f>
        <v>0</v>
      </c>
      <c r="Q147" s="21">
        <f>O147*'SIMPL PLYWOOD'!T22</f>
        <v>0</v>
      </c>
    </row>
    <row r="148" spans="1:22" ht="23.15" customHeight="1">
      <c r="A148" s="31" t="str">
        <f>'SIMPL PLYWOOD'!D23</f>
        <v>SIMPL-11F</v>
      </c>
      <c r="B148" s="32" t="str">
        <f>IF('SIMPL PLYWOOD'!AE23=0,"",'SIMPL PLYWOOD'!AE23)</f>
        <v/>
      </c>
      <c r="C148" s="28" t="str">
        <f>IF('SIMPL PLYWOOD'!AF23=0,"",'SIMPL PLYWOOD'!AF23)</f>
        <v/>
      </c>
      <c r="D148" s="28" t="str">
        <f>IF('SIMPL PLYWOOD'!AG23=0,"",'SIMPL PLYWOOD'!AG23)</f>
        <v/>
      </c>
      <c r="E148" s="28" t="str">
        <f>IF('SIMPL PLYWOOD'!AH23=0,"",'SIMPL PLYWOOD'!AH23)</f>
        <v/>
      </c>
      <c r="F148" s="28" t="str">
        <f>IF('SIMPL PLYWOOD'!AI23=0,"",'SIMPL PLYWOOD'!AI23)</f>
        <v/>
      </c>
      <c r="G148" s="28" t="str">
        <f>IF('SIMPL PLYWOOD'!AJ23=0,"",'SIMPL PLYWOOD'!AJ23)</f>
        <v/>
      </c>
      <c r="H148" s="28" t="str">
        <f>IF('SIMPL PLYWOOD'!AK23=0,"",'SIMPL PLYWOOD'!AK23)</f>
        <v/>
      </c>
      <c r="I148" s="28" t="str">
        <f>IF('SIMPL PLYWOOD'!AL23=0,"",'SIMPL PLYWOOD'!AL23)</f>
        <v/>
      </c>
      <c r="J148" s="28" t="str">
        <f>IF('SIMPL PLYWOOD'!AM23=0,"",'SIMPL PLYWOOD'!AM23)</f>
        <v/>
      </c>
      <c r="K148" s="28" t="str">
        <f>IF('SIMPL PLYWOOD'!AN23=0,"",'SIMPL PLYWOOD'!AN23)</f>
        <v/>
      </c>
      <c r="L148" s="28" t="str">
        <f>IF('SIMPL PLYWOOD'!AO23=0,"",'SIMPL PLYWOOD'!AO23)</f>
        <v/>
      </c>
      <c r="M148" s="28" t="str">
        <f>IF('SIMPL PLYWOOD'!AP23=0,"",'SIMPL PLYWOOD'!AP23)</f>
        <v/>
      </c>
      <c r="N148" s="28" t="str">
        <f>IF('SIMPL PLYWOOD'!AQ23=0,"",'SIMPL PLYWOOD'!AQ23)</f>
        <v/>
      </c>
      <c r="O148" s="30">
        <f t="shared" si="23"/>
        <v>0</v>
      </c>
      <c r="P148" s="21">
        <f>O148*'SIMPL PLYWOOD'!X23</f>
        <v>0</v>
      </c>
      <c r="Q148" s="21">
        <f>O148*'SIMPL PLYWOOD'!T23</f>
        <v>0</v>
      </c>
    </row>
    <row r="149" spans="1:22" ht="23.15" customHeight="1">
      <c r="A149" s="31" t="str">
        <f>'SIMPL PLYWOOD'!D24</f>
        <v>SIMPL-11G</v>
      </c>
      <c r="B149" s="32" t="str">
        <f>IF('SIMPL PLYWOOD'!AE24=0,"",'SIMPL PLYWOOD'!AE24)</f>
        <v/>
      </c>
      <c r="C149" s="28" t="str">
        <f>IF('SIMPL PLYWOOD'!AF24=0,"",'SIMPL PLYWOOD'!AF24)</f>
        <v/>
      </c>
      <c r="D149" s="28" t="str">
        <f>IF('SIMPL PLYWOOD'!AG24=0,"",'SIMPL PLYWOOD'!AG24)</f>
        <v/>
      </c>
      <c r="E149" s="28" t="str">
        <f>IF('SIMPL PLYWOOD'!AH24=0,"",'SIMPL PLYWOOD'!AH24)</f>
        <v/>
      </c>
      <c r="F149" s="28" t="str">
        <f>IF('SIMPL PLYWOOD'!AI24=0,"",'SIMPL PLYWOOD'!AI24)</f>
        <v/>
      </c>
      <c r="G149" s="28" t="str">
        <f>IF('SIMPL PLYWOOD'!AJ24=0,"",'SIMPL PLYWOOD'!AJ24)</f>
        <v/>
      </c>
      <c r="H149" s="28" t="str">
        <f>IF('SIMPL PLYWOOD'!AK24=0,"",'SIMPL PLYWOOD'!AK24)</f>
        <v/>
      </c>
      <c r="I149" s="28" t="str">
        <f>IF('SIMPL PLYWOOD'!AL24=0,"",'SIMPL PLYWOOD'!AL24)</f>
        <v/>
      </c>
      <c r="J149" s="28" t="str">
        <f>IF('SIMPL PLYWOOD'!AM24=0,"",'SIMPL PLYWOOD'!AM24)</f>
        <v/>
      </c>
      <c r="K149" s="28" t="str">
        <f>IF('SIMPL PLYWOOD'!AN24=0,"",'SIMPL PLYWOOD'!AN24)</f>
        <v/>
      </c>
      <c r="L149" s="28" t="str">
        <f>IF('SIMPL PLYWOOD'!AO24=0,"",'SIMPL PLYWOOD'!AO24)</f>
        <v/>
      </c>
      <c r="M149" s="28" t="str">
        <f>IF('SIMPL PLYWOOD'!AP24=0,"",'SIMPL PLYWOOD'!AP24)</f>
        <v/>
      </c>
      <c r="N149" s="28" t="str">
        <f>IF('SIMPL PLYWOOD'!AQ24=0,"",'SIMPL PLYWOOD'!AQ24)</f>
        <v/>
      </c>
      <c r="O149" s="30">
        <f t="shared" si="23"/>
        <v>0</v>
      </c>
      <c r="P149" s="21">
        <f>O149*'SIMPL PLYWOOD'!X24</f>
        <v>0</v>
      </c>
      <c r="Q149" s="21">
        <f>O149*'SIMPL PLYWOOD'!T24</f>
        <v>0</v>
      </c>
    </row>
    <row r="150" spans="1:22" ht="23.15" customHeight="1">
      <c r="A150" s="31" t="str">
        <f>'SIMPL PLYWOOD'!D25</f>
        <v>SIMPL-11H</v>
      </c>
      <c r="B150" s="32" t="str">
        <f>IF('SIMPL PLYWOOD'!AE25=0,"",'SIMPL PLYWOOD'!AE25)</f>
        <v/>
      </c>
      <c r="C150" s="28" t="str">
        <f>IF('SIMPL PLYWOOD'!AF25=0,"",'SIMPL PLYWOOD'!AF25)</f>
        <v/>
      </c>
      <c r="D150" s="28" t="str">
        <f>IF('SIMPL PLYWOOD'!AG25=0,"",'SIMPL PLYWOOD'!AG25)</f>
        <v/>
      </c>
      <c r="E150" s="28" t="str">
        <f>IF('SIMPL PLYWOOD'!AH25=0,"",'SIMPL PLYWOOD'!AH25)</f>
        <v/>
      </c>
      <c r="F150" s="28" t="str">
        <f>IF('SIMPL PLYWOOD'!AI25=0,"",'SIMPL PLYWOOD'!AI25)</f>
        <v/>
      </c>
      <c r="G150" s="28" t="str">
        <f>IF('SIMPL PLYWOOD'!AJ25=0,"",'SIMPL PLYWOOD'!AJ25)</f>
        <v/>
      </c>
      <c r="H150" s="28" t="str">
        <f>IF('SIMPL PLYWOOD'!AK25=0,"",'SIMPL PLYWOOD'!AK25)</f>
        <v/>
      </c>
      <c r="I150" s="28" t="str">
        <f>IF('SIMPL PLYWOOD'!AL25=0,"",'SIMPL PLYWOOD'!AL25)</f>
        <v/>
      </c>
      <c r="J150" s="28" t="str">
        <f>IF('SIMPL PLYWOOD'!AM25=0,"",'SIMPL PLYWOOD'!AM25)</f>
        <v/>
      </c>
      <c r="K150" s="28" t="str">
        <f>IF('SIMPL PLYWOOD'!AN25=0,"",'SIMPL PLYWOOD'!AN25)</f>
        <v/>
      </c>
      <c r="L150" s="28" t="str">
        <f>IF('SIMPL PLYWOOD'!AO25=0,"",'SIMPL PLYWOOD'!AO25)</f>
        <v/>
      </c>
      <c r="M150" s="28" t="str">
        <f>IF('SIMPL PLYWOOD'!AP25=0,"",'SIMPL PLYWOOD'!AP25)</f>
        <v/>
      </c>
      <c r="N150" s="28" t="str">
        <f>IF('SIMPL PLYWOOD'!AQ25=0,"",'SIMPL PLYWOOD'!AQ25)</f>
        <v/>
      </c>
      <c r="O150" s="30">
        <f t="shared" ref="O150:O151" si="24">SUM(A150:N150)</f>
        <v>0</v>
      </c>
      <c r="P150" s="21">
        <f>O150*'SIMPL PLYWOOD'!X25</f>
        <v>0</v>
      </c>
      <c r="Q150" s="21">
        <f>O150*'SIMPL PLYWOOD'!T25</f>
        <v>0</v>
      </c>
    </row>
    <row r="151" spans="1:22" ht="23.15" customHeight="1">
      <c r="A151" s="31" t="str">
        <f>'SIMPL PLYWOOD'!D26</f>
        <v>SIMPL-11I</v>
      </c>
      <c r="B151" s="32" t="str">
        <f>IF('SIMPL PLYWOOD'!AE26=0,"",'SIMPL PLYWOOD'!AE26)</f>
        <v/>
      </c>
      <c r="C151" s="28" t="str">
        <f>IF('SIMPL PLYWOOD'!AF26=0,"",'SIMPL PLYWOOD'!AF26)</f>
        <v/>
      </c>
      <c r="D151" s="28" t="str">
        <f>IF('SIMPL PLYWOOD'!AG26=0,"",'SIMPL PLYWOOD'!AG26)</f>
        <v/>
      </c>
      <c r="E151" s="28" t="str">
        <f>IF('SIMPL PLYWOOD'!AH26=0,"",'SIMPL PLYWOOD'!AH26)</f>
        <v/>
      </c>
      <c r="F151" s="28" t="str">
        <f>IF('SIMPL PLYWOOD'!AI26=0,"",'SIMPL PLYWOOD'!AI26)</f>
        <v/>
      </c>
      <c r="G151" s="28" t="str">
        <f>IF('SIMPL PLYWOOD'!AJ26=0,"",'SIMPL PLYWOOD'!AJ26)</f>
        <v/>
      </c>
      <c r="H151" s="28" t="str">
        <f>IF('SIMPL PLYWOOD'!AK26=0,"",'SIMPL PLYWOOD'!AK26)</f>
        <v/>
      </c>
      <c r="I151" s="28" t="str">
        <f>IF('SIMPL PLYWOOD'!AL26=0,"",'SIMPL PLYWOOD'!AL26)</f>
        <v/>
      </c>
      <c r="J151" s="28" t="str">
        <f>IF('SIMPL PLYWOOD'!AM26=0,"",'SIMPL PLYWOOD'!AM26)</f>
        <v/>
      </c>
      <c r="K151" s="28" t="str">
        <f>IF('SIMPL PLYWOOD'!AN26=0,"",'SIMPL PLYWOOD'!AN26)</f>
        <v/>
      </c>
      <c r="L151" s="28" t="str">
        <f>IF('SIMPL PLYWOOD'!AO26=0,"",'SIMPL PLYWOOD'!AO26)</f>
        <v/>
      </c>
      <c r="M151" s="28" t="str">
        <f>IF('SIMPL PLYWOOD'!AP26=0,"",'SIMPL PLYWOOD'!AP26)</f>
        <v/>
      </c>
      <c r="N151" s="28" t="str">
        <f>IF('SIMPL PLYWOOD'!AQ26=0,"",'SIMPL PLYWOOD'!AQ26)</f>
        <v/>
      </c>
      <c r="O151" s="30">
        <f t="shared" si="24"/>
        <v>0</v>
      </c>
      <c r="P151" s="21">
        <f>O151*'SIMPL PLYWOOD'!X26</f>
        <v>0</v>
      </c>
      <c r="Q151" s="21">
        <f>O151*'SIMPL PLYWOOD'!T26</f>
        <v>0</v>
      </c>
    </row>
    <row r="153" spans="1:22" ht="23.15" customHeight="1">
      <c r="A153" s="31" t="str">
        <f>'SIMPL PLYWOOD'!D10</f>
        <v>SIMPL-12A</v>
      </c>
      <c r="B153" s="32" t="str">
        <f>IF('SIMPL PLYWOOD'!AE10=0,"",'SIMPL PLYWOOD'!AE10)</f>
        <v/>
      </c>
      <c r="C153" s="28" t="str">
        <f>IF('SIMPL PLYWOOD'!AF10=0,"",'SIMPL PLYWOOD'!AF10)</f>
        <v/>
      </c>
      <c r="D153" s="28" t="str">
        <f>IF('SIMPL PLYWOOD'!AG10=0,"",'SIMPL PLYWOOD'!AG10)</f>
        <v/>
      </c>
      <c r="E153" s="28" t="str">
        <f>IF('SIMPL PLYWOOD'!AH10=0,"",'SIMPL PLYWOOD'!AH10)</f>
        <v/>
      </c>
      <c r="F153" s="28" t="str">
        <f>IF('SIMPL PLYWOOD'!AI10=0,"",'SIMPL PLYWOOD'!AI10)</f>
        <v/>
      </c>
      <c r="G153" s="124" t="str">
        <f>IF('SIMPL PLYWOOD'!AJ10=0,"",'SIMPL PLYWOOD'!AJ10)</f>
        <v/>
      </c>
      <c r="H153" s="28" t="str">
        <f>IF('SIMPL PLYWOOD'!AK10=0,"",'SIMPL PLYWOOD'!AK10)</f>
        <v/>
      </c>
      <c r="I153" s="28" t="str">
        <f>IF('SIMPL PLYWOOD'!AL10=0,"",'SIMPL PLYWOOD'!AL10)</f>
        <v/>
      </c>
      <c r="J153" s="28" t="str">
        <f>IF('SIMPL PLYWOOD'!AM10=0,"",'SIMPL PLYWOOD'!AM10)</f>
        <v/>
      </c>
      <c r="K153" s="28" t="str">
        <f>IF('SIMPL PLYWOOD'!AN10=0,"",'SIMPL PLYWOOD'!AN10)</f>
        <v/>
      </c>
      <c r="L153" s="28" t="str">
        <f>IF('SIMPL PLYWOOD'!AO10=0,"",'SIMPL PLYWOOD'!AO10)</f>
        <v/>
      </c>
      <c r="M153" s="28" t="str">
        <f>IF('SIMPL PLYWOOD'!AP10=0,"",'SIMPL PLYWOOD'!AP10)</f>
        <v/>
      </c>
      <c r="N153" s="28" t="str">
        <f>IF('SIMPL PLYWOOD'!AQ10=0,"",'SIMPL PLYWOOD'!AQ10)</f>
        <v/>
      </c>
      <c r="O153" s="30">
        <f t="shared" ref="O153:O159" si="25">SUM(A153:N153)</f>
        <v>0</v>
      </c>
      <c r="P153" s="21">
        <f>O153*'SIMPL PLYWOOD'!X10</f>
        <v>0</v>
      </c>
      <c r="Q153" s="21">
        <f>O153*'SIMPL PLYWOOD'!T10</f>
        <v>0</v>
      </c>
    </row>
    <row r="154" spans="1:22" ht="23.15" customHeight="1">
      <c r="A154" s="31" t="str">
        <f>'SIMPL PLYWOOD'!D11</f>
        <v>SIMPL-12B</v>
      </c>
      <c r="B154" s="32" t="str">
        <f>IF('SIMPL PLYWOOD'!AE11=0,"",'SIMPL PLYWOOD'!AE11)</f>
        <v/>
      </c>
      <c r="C154" s="28" t="str">
        <f>IF('SIMPL PLYWOOD'!AF11=0,"",'SIMPL PLYWOOD'!AF11)</f>
        <v/>
      </c>
      <c r="D154" s="28" t="str">
        <f>IF('SIMPL PLYWOOD'!AG11=0,"",'SIMPL PLYWOOD'!AG11)</f>
        <v/>
      </c>
      <c r="E154" s="28" t="str">
        <f>IF('SIMPL PLYWOOD'!AH11=0,"",'SIMPL PLYWOOD'!AH11)</f>
        <v/>
      </c>
      <c r="F154" s="28" t="str">
        <f>IF('SIMPL PLYWOOD'!AI11=0,"",'SIMPL PLYWOOD'!AI11)</f>
        <v/>
      </c>
      <c r="G154" s="124" t="str">
        <f>IF('SIMPL PLYWOOD'!AJ11=0,"",'SIMPL PLYWOOD'!AJ11)</f>
        <v/>
      </c>
      <c r="H154" s="28" t="str">
        <f>IF('SIMPL PLYWOOD'!AK11=0,"",'SIMPL PLYWOOD'!AK11)</f>
        <v/>
      </c>
      <c r="I154" s="28" t="str">
        <f>IF('SIMPL PLYWOOD'!AL11=0,"",'SIMPL PLYWOOD'!AL11)</f>
        <v/>
      </c>
      <c r="J154" s="28" t="str">
        <f>IF('SIMPL PLYWOOD'!AM11=0,"",'SIMPL PLYWOOD'!AM11)</f>
        <v/>
      </c>
      <c r="K154" s="28" t="str">
        <f>IF('SIMPL PLYWOOD'!AN11=0,"",'SIMPL PLYWOOD'!AN11)</f>
        <v/>
      </c>
      <c r="L154" s="28" t="str">
        <f>IF('SIMPL PLYWOOD'!AO11=0,"",'SIMPL PLYWOOD'!AO11)</f>
        <v/>
      </c>
      <c r="M154" s="28" t="str">
        <f>IF('SIMPL PLYWOOD'!AP11=0,"",'SIMPL PLYWOOD'!AP11)</f>
        <v/>
      </c>
      <c r="N154" s="28" t="str">
        <f>IF('SIMPL PLYWOOD'!AQ11=0,"",'SIMPL PLYWOOD'!AQ11)</f>
        <v/>
      </c>
      <c r="O154" s="30">
        <f t="shared" si="25"/>
        <v>0</v>
      </c>
      <c r="P154" s="21">
        <f>O154*'SIMPL PLYWOOD'!X11</f>
        <v>0</v>
      </c>
      <c r="Q154" s="21">
        <f>O154*'SIMPL PLYWOOD'!T11</f>
        <v>0</v>
      </c>
      <c r="T154" s="19">
        <v>1</v>
      </c>
      <c r="U154" s="19" t="str">
        <f>IF(T154=1,REPT(""""&amp;A154&amp;".dwg""",O154),"")</f>
        <v/>
      </c>
      <c r="V154" s="29" t="e">
        <f>CONCATENATE(#REF!,U154)</f>
        <v>#REF!</v>
      </c>
    </row>
    <row r="155" spans="1:22" ht="23.15" customHeight="1">
      <c r="A155" s="31" t="str">
        <f>'SIMPL PLYWOOD'!D12</f>
        <v>SIMPL-12C</v>
      </c>
      <c r="B155" s="32" t="str">
        <f>IF('SIMPL PLYWOOD'!AE12=0,"",'SIMPL PLYWOOD'!AE12)</f>
        <v/>
      </c>
      <c r="C155" s="28" t="str">
        <f>IF('SIMPL PLYWOOD'!AF12=0,"",'SIMPL PLYWOOD'!AF12)</f>
        <v/>
      </c>
      <c r="D155" s="28" t="str">
        <f>IF('SIMPL PLYWOOD'!AG12=0,"",'SIMPL PLYWOOD'!AG12)</f>
        <v/>
      </c>
      <c r="E155" s="28" t="str">
        <f>IF('SIMPL PLYWOOD'!AH12=0,"",'SIMPL PLYWOOD'!AH12)</f>
        <v/>
      </c>
      <c r="F155" s="28" t="str">
        <f>IF('SIMPL PLYWOOD'!AI12=0,"",'SIMPL PLYWOOD'!AI12)</f>
        <v/>
      </c>
      <c r="G155" s="28" t="str">
        <f>IF('SIMPL PLYWOOD'!AJ12=0,"",'SIMPL PLYWOOD'!AJ12)</f>
        <v/>
      </c>
      <c r="H155" s="28" t="str">
        <f>IF('SIMPL PLYWOOD'!AK12=0,"",'SIMPL PLYWOOD'!AK12)</f>
        <v/>
      </c>
      <c r="I155" s="28" t="str">
        <f>IF('SIMPL PLYWOOD'!AL12=0,"",'SIMPL PLYWOOD'!AL12)</f>
        <v/>
      </c>
      <c r="J155" s="28" t="str">
        <f>IF('SIMPL PLYWOOD'!AM12=0,"",'SIMPL PLYWOOD'!AM12)</f>
        <v/>
      </c>
      <c r="K155" s="28" t="str">
        <f>IF('SIMPL PLYWOOD'!AN12=0,"",'SIMPL PLYWOOD'!AN12)</f>
        <v/>
      </c>
      <c r="L155" s="28" t="str">
        <f>IF('SIMPL PLYWOOD'!AO12=0,"",'SIMPL PLYWOOD'!AO12)</f>
        <v/>
      </c>
      <c r="M155" s="28" t="str">
        <f>IF('SIMPL PLYWOOD'!AP12=0,"",'SIMPL PLYWOOD'!AP12)</f>
        <v/>
      </c>
      <c r="N155" s="28" t="str">
        <f>IF('SIMPL PLYWOOD'!AQ12=0,"",'SIMPL PLYWOOD'!AQ12)</f>
        <v/>
      </c>
      <c r="O155" s="30">
        <f t="shared" si="25"/>
        <v>0</v>
      </c>
      <c r="P155" s="21">
        <f>O155*'SIMPL PLYWOOD'!X12</f>
        <v>0</v>
      </c>
      <c r="Q155" s="21">
        <f>O155*'SIMPL PLYWOOD'!T12</f>
        <v>0</v>
      </c>
    </row>
    <row r="156" spans="1:22" ht="23.15" customHeight="1">
      <c r="A156" s="31" t="str">
        <f>'SIMPL PLYWOOD'!D13</f>
        <v>SIMPL-12D</v>
      </c>
      <c r="B156" s="32" t="str">
        <f>IF('SIMPL PLYWOOD'!AE13=0,"",'SIMPL PLYWOOD'!AE13)</f>
        <v/>
      </c>
      <c r="C156" s="28" t="str">
        <f>IF('SIMPL PLYWOOD'!AF13=0,"",'SIMPL PLYWOOD'!AF13)</f>
        <v/>
      </c>
      <c r="D156" s="28" t="str">
        <f>IF('SIMPL PLYWOOD'!AG13=0,"",'SIMPL PLYWOOD'!AG13)</f>
        <v/>
      </c>
      <c r="E156" s="28" t="str">
        <f>IF('SIMPL PLYWOOD'!AH13=0,"",'SIMPL PLYWOOD'!AH13)</f>
        <v/>
      </c>
      <c r="F156" s="28" t="str">
        <f>IF('SIMPL PLYWOOD'!AI13=0,"",'SIMPL PLYWOOD'!AI13)</f>
        <v/>
      </c>
      <c r="G156" s="28" t="str">
        <f>IF('SIMPL PLYWOOD'!AJ13=0,"",'SIMPL PLYWOOD'!AJ13)</f>
        <v/>
      </c>
      <c r="H156" s="28" t="str">
        <f>IF('SIMPL PLYWOOD'!AK13=0,"",'SIMPL PLYWOOD'!AK13)</f>
        <v/>
      </c>
      <c r="I156" s="28" t="str">
        <f>IF('SIMPL PLYWOOD'!AL13=0,"",'SIMPL PLYWOOD'!AL13)</f>
        <v/>
      </c>
      <c r="J156" s="28" t="str">
        <f>IF('SIMPL PLYWOOD'!AM13=0,"",'SIMPL PLYWOOD'!AM13)</f>
        <v/>
      </c>
      <c r="K156" s="28" t="str">
        <f>IF('SIMPL PLYWOOD'!AN13=0,"",'SIMPL PLYWOOD'!AN13)</f>
        <v/>
      </c>
      <c r="L156" s="28" t="str">
        <f>IF('SIMPL PLYWOOD'!AO13=0,"",'SIMPL PLYWOOD'!AO13)</f>
        <v/>
      </c>
      <c r="M156" s="28" t="str">
        <f>IF('SIMPL PLYWOOD'!AP13=0,"",'SIMPL PLYWOOD'!AP13)</f>
        <v/>
      </c>
      <c r="N156" s="28" t="str">
        <f>IF('SIMPL PLYWOOD'!AQ13=0,"",'SIMPL PLYWOOD'!AQ13)</f>
        <v/>
      </c>
      <c r="O156" s="30">
        <f t="shared" si="25"/>
        <v>0</v>
      </c>
      <c r="P156" s="21">
        <f>O156*'SIMPL PLYWOOD'!X13</f>
        <v>0</v>
      </c>
      <c r="Q156" s="21">
        <f>O156*'SIMPL PLYWOOD'!T13</f>
        <v>0</v>
      </c>
      <c r="T156" s="19">
        <v>1</v>
      </c>
      <c r="U156" s="19" t="str">
        <f>IF(T156=1,REPT(""""&amp;A156&amp;".dwg""",O156),"")</f>
        <v/>
      </c>
      <c r="V156" s="29" t="e">
        <f>CONCATENATE(V154,U156)</f>
        <v>#REF!</v>
      </c>
    </row>
    <row r="157" spans="1:22" ht="23.15" customHeight="1">
      <c r="A157" s="31" t="str">
        <f>'SIMPL PLYWOOD'!D14</f>
        <v>SIMPL-12E</v>
      </c>
      <c r="B157" s="32" t="str">
        <f>IF('SIMPL PLYWOOD'!AE14=0,"",'SIMPL PLYWOOD'!AE14)</f>
        <v/>
      </c>
      <c r="C157" s="28" t="str">
        <f>IF('SIMPL PLYWOOD'!AF14=0,"",'SIMPL PLYWOOD'!AF14)</f>
        <v/>
      </c>
      <c r="D157" s="28" t="str">
        <f>IF('SIMPL PLYWOOD'!AG14=0,"",'SIMPL PLYWOOD'!AG14)</f>
        <v/>
      </c>
      <c r="E157" s="28" t="str">
        <f>IF('SIMPL PLYWOOD'!AH14=0,"",'SIMPL PLYWOOD'!AH14)</f>
        <v/>
      </c>
      <c r="F157" s="28" t="str">
        <f>IF('SIMPL PLYWOOD'!AI14=0,"",'SIMPL PLYWOOD'!AI14)</f>
        <v/>
      </c>
      <c r="G157" s="28" t="str">
        <f>IF('SIMPL PLYWOOD'!AJ14=0,"",'SIMPL PLYWOOD'!AJ14)</f>
        <v/>
      </c>
      <c r="H157" s="28" t="str">
        <f>IF('SIMPL PLYWOOD'!AK14=0,"",'SIMPL PLYWOOD'!AK14)</f>
        <v/>
      </c>
      <c r="I157" s="28" t="str">
        <f>IF('SIMPL PLYWOOD'!AL14=0,"",'SIMPL PLYWOOD'!AL14)</f>
        <v/>
      </c>
      <c r="J157" s="28" t="str">
        <f>IF('SIMPL PLYWOOD'!AM14=0,"",'SIMPL PLYWOOD'!AM14)</f>
        <v/>
      </c>
      <c r="K157" s="28" t="str">
        <f>IF('SIMPL PLYWOOD'!AN14=0,"",'SIMPL PLYWOOD'!AN14)</f>
        <v/>
      </c>
      <c r="L157" s="28" t="str">
        <f>IF('SIMPL PLYWOOD'!AO14=0,"",'SIMPL PLYWOOD'!AO14)</f>
        <v/>
      </c>
      <c r="M157" s="28" t="str">
        <f>IF('SIMPL PLYWOOD'!AP14=0,"",'SIMPL PLYWOOD'!AP14)</f>
        <v/>
      </c>
      <c r="N157" s="28" t="str">
        <f>IF('SIMPL PLYWOOD'!AQ14=0,"",'SIMPL PLYWOOD'!AQ14)</f>
        <v/>
      </c>
      <c r="O157" s="30">
        <f t="shared" si="25"/>
        <v>0</v>
      </c>
      <c r="P157" s="21">
        <f>O157*'SIMPL PLYWOOD'!X14</f>
        <v>0</v>
      </c>
      <c r="Q157" s="21">
        <f>O157*'SIMPL PLYWOOD'!T14</f>
        <v>0</v>
      </c>
      <c r="T157" s="19">
        <v>1</v>
      </c>
      <c r="U157" s="19" t="str">
        <f>IF(T157=1,REPT(""""&amp;A157&amp;".dwg""",O157),"")</f>
        <v/>
      </c>
      <c r="V157" s="29" t="e">
        <f>CONCATENATE(V156,U157)</f>
        <v>#REF!</v>
      </c>
    </row>
    <row r="158" spans="1:22" ht="23.15" customHeight="1">
      <c r="A158" s="31" t="str">
        <f>'SIMPL PLYWOOD'!D15</f>
        <v>SIMPL-12F</v>
      </c>
      <c r="B158" s="32" t="str">
        <f>IF('SIMPL PLYWOOD'!AE15=0,"",'SIMPL PLYWOOD'!AE15)</f>
        <v/>
      </c>
      <c r="C158" s="28" t="str">
        <f>IF('SIMPL PLYWOOD'!AF15=0,"",'SIMPL PLYWOOD'!AF15)</f>
        <v/>
      </c>
      <c r="D158" s="28" t="str">
        <f>IF('SIMPL PLYWOOD'!AG15=0,"",'SIMPL PLYWOOD'!AG15)</f>
        <v/>
      </c>
      <c r="E158" s="28" t="str">
        <f>IF('SIMPL PLYWOOD'!AH15=0,"",'SIMPL PLYWOOD'!AH15)</f>
        <v/>
      </c>
      <c r="F158" s="28" t="str">
        <f>IF('SIMPL PLYWOOD'!AI15=0,"",'SIMPL PLYWOOD'!AI15)</f>
        <v/>
      </c>
      <c r="G158" s="28" t="str">
        <f>IF('SIMPL PLYWOOD'!AJ15=0,"",'SIMPL PLYWOOD'!AJ15)</f>
        <v/>
      </c>
      <c r="H158" s="28" t="str">
        <f>IF('SIMPL PLYWOOD'!AK15=0,"",'SIMPL PLYWOOD'!AK15)</f>
        <v/>
      </c>
      <c r="I158" s="28" t="str">
        <f>IF('SIMPL PLYWOOD'!AL15=0,"",'SIMPL PLYWOOD'!AL15)</f>
        <v/>
      </c>
      <c r="J158" s="28" t="str">
        <f>IF('SIMPL PLYWOOD'!AM15=0,"",'SIMPL PLYWOOD'!AM15)</f>
        <v/>
      </c>
      <c r="K158" s="28" t="str">
        <f>IF('SIMPL PLYWOOD'!AN15=0,"",'SIMPL PLYWOOD'!AN15)</f>
        <v/>
      </c>
      <c r="L158" s="28" t="str">
        <f>IF('SIMPL PLYWOOD'!AO15=0,"",'SIMPL PLYWOOD'!AO15)</f>
        <v/>
      </c>
      <c r="M158" s="28" t="str">
        <f>IF('SIMPL PLYWOOD'!AP15=0,"",'SIMPL PLYWOOD'!AP15)</f>
        <v/>
      </c>
      <c r="N158" s="28" t="str">
        <f>IF('SIMPL PLYWOOD'!AQ15=0,"",'SIMPL PLYWOOD'!AQ15)</f>
        <v/>
      </c>
      <c r="O158" s="30">
        <f t="shared" si="25"/>
        <v>0</v>
      </c>
      <c r="P158" s="21">
        <f>O158*'SIMPL PLYWOOD'!X15</f>
        <v>0</v>
      </c>
      <c r="Q158" s="21">
        <f>O158*'SIMPL PLYWOOD'!T15</f>
        <v>0</v>
      </c>
      <c r="T158" s="19">
        <v>1</v>
      </c>
      <c r="U158" s="19" t="str">
        <f>IF(T158=1,REPT(""""&amp;A158&amp;".dwg""",O158),"")</f>
        <v/>
      </c>
      <c r="V158" s="29" t="e">
        <f>CONCATENATE(V157,U158)</f>
        <v>#REF!</v>
      </c>
    </row>
    <row r="159" spans="1:22" ht="23.15" customHeight="1">
      <c r="A159" s="31" t="str">
        <f>'SIMPL PLYWOOD'!D16</f>
        <v>SIMPL-12G</v>
      </c>
      <c r="B159" s="32" t="str">
        <f>IF('SIMPL PLYWOOD'!AE16=0,"",'SIMPL PLYWOOD'!AE16)</f>
        <v/>
      </c>
      <c r="C159" s="28" t="str">
        <f>IF('SIMPL PLYWOOD'!AF16=0,"",'SIMPL PLYWOOD'!AF16)</f>
        <v/>
      </c>
      <c r="D159" s="28" t="str">
        <f>IF('SIMPL PLYWOOD'!AG16=0,"",'SIMPL PLYWOOD'!AG16)</f>
        <v/>
      </c>
      <c r="E159" s="28" t="str">
        <f>IF('SIMPL PLYWOOD'!AH16=0,"",'SIMPL PLYWOOD'!AH16)</f>
        <v/>
      </c>
      <c r="F159" s="28" t="str">
        <f>IF('SIMPL PLYWOOD'!AI16=0,"",'SIMPL PLYWOOD'!AI16)</f>
        <v/>
      </c>
      <c r="G159" s="28" t="str">
        <f>IF('SIMPL PLYWOOD'!AJ16=0,"",'SIMPL PLYWOOD'!AJ16)</f>
        <v/>
      </c>
      <c r="H159" s="28" t="str">
        <f>IF('SIMPL PLYWOOD'!AK16=0,"",'SIMPL PLYWOOD'!AK16)</f>
        <v/>
      </c>
      <c r="I159" s="28" t="str">
        <f>IF('SIMPL PLYWOOD'!AL16=0,"",'SIMPL PLYWOOD'!AL16)</f>
        <v/>
      </c>
      <c r="J159" s="28" t="str">
        <f>IF('SIMPL PLYWOOD'!AM16=0,"",'SIMPL PLYWOOD'!AM16)</f>
        <v/>
      </c>
      <c r="K159" s="28" t="str">
        <f>IF('SIMPL PLYWOOD'!AN16=0,"",'SIMPL PLYWOOD'!AN16)</f>
        <v/>
      </c>
      <c r="L159" s="28" t="str">
        <f>IF('SIMPL PLYWOOD'!AO16=0,"",'SIMPL PLYWOOD'!AO16)</f>
        <v/>
      </c>
      <c r="M159" s="28" t="str">
        <f>IF('SIMPL PLYWOOD'!AP16=0,"",'SIMPL PLYWOOD'!AP16)</f>
        <v/>
      </c>
      <c r="N159" s="28" t="str">
        <f>IF('SIMPL PLYWOOD'!AQ16=0,"",'SIMPL PLYWOOD'!AQ16)</f>
        <v/>
      </c>
      <c r="O159" s="30">
        <f t="shared" si="25"/>
        <v>0</v>
      </c>
      <c r="P159" s="21">
        <f>O159*'SIMPL PLYWOOD'!X16</f>
        <v>0</v>
      </c>
      <c r="Q159" s="21">
        <f>O159*'SIMPL PLYWOOD'!T16</f>
        <v>0</v>
      </c>
    </row>
  </sheetData>
  <sheetProtection selectLockedCells="1" selectUnlockedCells="1"/>
  <autoFilter ref="O5:O149" xr:uid="{6BFB2C82-C48F-3342-A2AC-B7BEA824B601}"/>
  <mergeCells count="3">
    <mergeCell ref="J4:K4"/>
    <mergeCell ref="A3:I3"/>
    <mergeCell ref="K3:M3"/>
  </mergeCells>
  <phoneticPr fontId="7" type="noConversion"/>
  <conditionalFormatting sqref="A5:N5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{6CBF4470-5C01-41B2-89ED-7A3E98072545}</x14:id>
        </ext>
      </extLst>
    </cfRule>
  </conditionalFormatting>
  <pageMargins left="0.25" right="0.25" top="0.75" bottom="0.75" header="0.3" footer="0.3"/>
  <pageSetup paperSize="9" orientation="landscape" horizontalDpi="1200" verticalDpi="1200" r:id="rId1"/>
  <headerFooter differentFirst="1">
    <oddHeader>&amp;L&amp;"-,Krepko"&amp;14SIMPL&amp;Cstranka, št.naročila</oddHeader>
    <oddFooter>Stran &amp;P od &amp;N</oddFooter>
    <firstFooter>&amp;CStran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F4470-5C01-41B2-89ED-7A3E9807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A5:N5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1535-4F0B-44CE-8087-BC79F9FD1108}">
  <dimension ref="A1:T37"/>
  <sheetViews>
    <sheetView workbookViewId="0">
      <selection activeCell="I4" sqref="I4"/>
    </sheetView>
  </sheetViews>
  <sheetFormatPr defaultColWidth="11" defaultRowHeight="15.5"/>
  <cols>
    <col min="2" max="2" width="7.83203125" customWidth="1"/>
    <col min="3" max="4" width="8.58203125" customWidth="1"/>
    <col min="5" max="5" width="10.83203125" customWidth="1"/>
    <col min="6" max="6" width="11.25" customWidth="1"/>
    <col min="7" max="7" width="9" customWidth="1"/>
    <col min="8" max="8" width="9.75" customWidth="1"/>
    <col min="9" max="9" width="11" style="70"/>
    <col min="10" max="10" width="11.08203125" customWidth="1"/>
    <col min="11" max="11" width="8.33203125" customWidth="1"/>
  </cols>
  <sheetData>
    <row r="1" spans="1:20" ht="31">
      <c r="A1" s="68" t="s">
        <v>62</v>
      </c>
      <c r="B1" s="69"/>
      <c r="C1" s="69"/>
      <c r="D1" s="69"/>
      <c r="E1" s="69"/>
      <c r="F1" s="69"/>
      <c r="G1" s="69"/>
      <c r="H1" s="69"/>
      <c r="J1" s="69"/>
      <c r="K1" s="69"/>
      <c r="T1" s="69"/>
    </row>
    <row r="2" spans="1:20">
      <c r="A2" s="71" t="s">
        <v>163</v>
      </c>
      <c r="B2" s="69"/>
      <c r="C2" s="69"/>
      <c r="D2" s="69"/>
      <c r="E2" s="69"/>
      <c r="F2" s="69"/>
      <c r="H2" s="69"/>
      <c r="I2" s="71" t="s">
        <v>164</v>
      </c>
      <c r="M2" s="71"/>
      <c r="T2" s="69"/>
    </row>
    <row r="3" spans="1:20" ht="46">
      <c r="A3" s="396">
        <f>'PRODUCTION LIST VOLUMES'!A3</f>
        <v>0</v>
      </c>
      <c r="B3" s="397"/>
      <c r="C3" s="397"/>
      <c r="D3" s="397"/>
      <c r="E3" s="397"/>
      <c r="F3" s="397"/>
      <c r="G3" s="397"/>
      <c r="H3" s="398"/>
      <c r="I3" s="399">
        <f>'PRODUCTION LIST VOLUMES'!K3</f>
        <v>0</v>
      </c>
      <c r="J3" s="400"/>
      <c r="K3" s="401"/>
      <c r="N3" s="72"/>
      <c r="O3" s="72"/>
      <c r="P3" s="72"/>
      <c r="Q3" s="72"/>
      <c r="R3" s="72"/>
    </row>
    <row r="4" spans="1:20" ht="23.15" customHeight="1">
      <c r="A4" s="71"/>
      <c r="B4" s="69"/>
      <c r="C4" s="77" t="s">
        <v>75</v>
      </c>
      <c r="D4" s="77"/>
      <c r="E4" s="12"/>
      <c r="F4" s="14"/>
      <c r="G4" s="77" t="s">
        <v>75</v>
      </c>
      <c r="H4" s="77"/>
      <c r="I4" s="73"/>
      <c r="J4" s="69"/>
      <c r="K4" s="77" t="s">
        <v>75</v>
      </c>
      <c r="L4" s="77"/>
      <c r="P4" s="74"/>
      <c r="Q4" s="74"/>
      <c r="R4" s="75"/>
      <c r="S4" s="76"/>
      <c r="T4" s="69"/>
    </row>
    <row r="5" spans="1:20" ht="11.5" customHeight="1">
      <c r="A5" s="376" t="s">
        <v>76</v>
      </c>
      <c r="B5" s="377"/>
      <c r="C5" s="78"/>
      <c r="D5" s="40"/>
      <c r="E5" s="376" t="s">
        <v>77</v>
      </c>
      <c r="F5" s="377"/>
      <c r="G5" s="79"/>
      <c r="I5" s="376" t="s">
        <v>2358</v>
      </c>
      <c r="J5" s="377"/>
      <c r="K5" s="79"/>
      <c r="P5" s="9"/>
      <c r="Q5" s="9"/>
      <c r="R5" s="9"/>
      <c r="S5" s="75"/>
      <c r="T5" s="69"/>
    </row>
    <row r="6" spans="1:20" ht="11.5" customHeight="1">
      <c r="A6" s="378"/>
      <c r="B6" s="379"/>
      <c r="C6" s="80"/>
      <c r="D6" s="40"/>
      <c r="E6" s="378"/>
      <c r="F6" s="379"/>
      <c r="G6" s="81"/>
      <c r="I6" s="378"/>
      <c r="J6" s="379"/>
      <c r="K6" s="81"/>
      <c r="P6" s="9"/>
      <c r="Q6" s="9"/>
      <c r="R6" s="9"/>
      <c r="S6" s="75"/>
      <c r="T6" s="69"/>
    </row>
    <row r="7" spans="1:20" ht="11.5" customHeight="1">
      <c r="A7" s="376" t="s">
        <v>78</v>
      </c>
      <c r="B7" s="377"/>
      <c r="C7" s="82"/>
      <c r="D7" s="83"/>
      <c r="E7" s="376" t="s">
        <v>165</v>
      </c>
      <c r="F7" s="377"/>
      <c r="G7" s="84"/>
      <c r="I7" s="376" t="s">
        <v>166</v>
      </c>
      <c r="J7" s="377"/>
      <c r="K7" s="84"/>
      <c r="P7" s="69"/>
      <c r="Q7" s="69"/>
      <c r="R7" s="69"/>
      <c r="S7" s="69"/>
      <c r="T7" s="69"/>
    </row>
    <row r="8" spans="1:20" ht="11.5" customHeight="1">
      <c r="A8" s="378"/>
      <c r="B8" s="379"/>
      <c r="C8" s="85"/>
      <c r="D8" s="83"/>
      <c r="E8" s="378"/>
      <c r="F8" s="379"/>
      <c r="G8" s="81"/>
      <c r="I8" s="378"/>
      <c r="J8" s="379"/>
      <c r="K8" s="81"/>
      <c r="P8" s="9"/>
      <c r="Q8" s="9"/>
      <c r="R8" s="9"/>
      <c r="S8" s="75"/>
      <c r="T8" s="69"/>
    </row>
    <row r="9" spans="1:20" ht="11.5" customHeight="1">
      <c r="A9" s="376" t="s">
        <v>79</v>
      </c>
      <c r="B9" s="377"/>
      <c r="C9" s="78"/>
      <c r="D9" s="40"/>
      <c r="E9" s="376" t="s">
        <v>2359</v>
      </c>
      <c r="F9" s="377"/>
      <c r="G9" s="86"/>
      <c r="I9" s="376" t="s">
        <v>2360</v>
      </c>
      <c r="J9" s="377"/>
      <c r="K9" s="84"/>
      <c r="P9" s="9"/>
      <c r="Q9" s="9"/>
      <c r="R9" s="9"/>
      <c r="S9" s="75"/>
      <c r="T9" s="69"/>
    </row>
    <row r="10" spans="1:20" ht="11.5" customHeight="1">
      <c r="A10" s="378"/>
      <c r="B10" s="379"/>
      <c r="C10" s="80"/>
      <c r="D10" s="40"/>
      <c r="E10" s="378"/>
      <c r="F10" s="379"/>
      <c r="G10" s="87"/>
      <c r="I10" s="378"/>
      <c r="J10" s="379"/>
      <c r="K10" s="81"/>
      <c r="P10" s="9"/>
      <c r="Q10" s="9"/>
      <c r="R10" s="9"/>
      <c r="S10" s="75"/>
      <c r="T10" s="69"/>
    </row>
    <row r="11" spans="1:20" ht="11.5" customHeight="1">
      <c r="A11" s="376" t="s">
        <v>81</v>
      </c>
      <c r="B11" s="377"/>
      <c r="C11" s="82"/>
      <c r="D11" s="83"/>
      <c r="E11" s="376" t="s">
        <v>80</v>
      </c>
      <c r="F11" s="377"/>
      <c r="G11" s="88"/>
      <c r="I11" s="386" t="s">
        <v>84</v>
      </c>
      <c r="J11" s="387"/>
      <c r="K11" s="84"/>
      <c r="P11" s="9"/>
      <c r="Q11" s="9"/>
      <c r="R11" s="9"/>
      <c r="S11" s="75"/>
      <c r="T11" s="69"/>
    </row>
    <row r="12" spans="1:20" ht="11.5" customHeight="1">
      <c r="A12" s="386"/>
      <c r="B12" s="387"/>
      <c r="C12" s="89"/>
      <c r="D12" s="83"/>
      <c r="E12" s="378"/>
      <c r="F12" s="379"/>
      <c r="G12" s="87"/>
      <c r="I12" s="378"/>
      <c r="J12" s="379"/>
      <c r="K12" s="81"/>
      <c r="P12" s="9"/>
      <c r="Q12" s="9"/>
      <c r="R12" s="9"/>
      <c r="S12" s="75"/>
      <c r="T12" s="69"/>
    </row>
    <row r="13" spans="1:20" ht="11.5" customHeight="1">
      <c r="A13" s="392" t="s">
        <v>83</v>
      </c>
      <c r="B13" s="393"/>
      <c r="C13" s="79"/>
      <c r="E13" s="376" t="s">
        <v>82</v>
      </c>
      <c r="F13" s="377"/>
      <c r="G13" s="86"/>
      <c r="I13" s="386" t="s">
        <v>2361</v>
      </c>
      <c r="J13" s="387"/>
      <c r="K13" s="84"/>
    </row>
    <row r="14" spans="1:20" ht="11.5" customHeight="1">
      <c r="A14" s="394"/>
      <c r="B14" s="395"/>
      <c r="C14" s="81"/>
      <c r="E14" s="378"/>
      <c r="F14" s="379"/>
      <c r="G14" s="87"/>
      <c r="I14" s="378"/>
      <c r="J14" s="379"/>
      <c r="K14" s="81"/>
    </row>
    <row r="15" spans="1:20" ht="11.5" customHeight="1">
      <c r="A15" s="386" t="s">
        <v>85</v>
      </c>
      <c r="B15" s="387"/>
      <c r="C15" s="84"/>
      <c r="E15" s="376" t="s">
        <v>2362</v>
      </c>
      <c r="F15" s="377"/>
      <c r="G15" s="88"/>
      <c r="I15" s="386" t="s">
        <v>87</v>
      </c>
      <c r="J15" s="387"/>
      <c r="K15" s="84"/>
    </row>
    <row r="16" spans="1:20" ht="11.5" customHeight="1">
      <c r="A16" s="378"/>
      <c r="B16" s="379"/>
      <c r="C16" s="81"/>
      <c r="E16" s="378"/>
      <c r="F16" s="379"/>
      <c r="G16" s="87"/>
      <c r="I16" s="378"/>
      <c r="J16" s="379"/>
      <c r="K16" s="81"/>
    </row>
    <row r="17" spans="1:20" ht="11.5" customHeight="1">
      <c r="A17" s="386" t="s">
        <v>2363</v>
      </c>
      <c r="B17" s="387"/>
      <c r="C17" s="90"/>
      <c r="E17" s="376" t="s">
        <v>86</v>
      </c>
      <c r="F17" s="377"/>
      <c r="G17" s="90"/>
      <c r="I17" s="386" t="s">
        <v>2364</v>
      </c>
      <c r="J17" s="387"/>
      <c r="K17" s="90"/>
      <c r="L17" s="69"/>
      <c r="M17" s="69"/>
    </row>
    <row r="18" spans="1:20" ht="11.5" customHeight="1">
      <c r="A18" s="378"/>
      <c r="B18" s="379"/>
      <c r="C18" s="91"/>
      <c r="E18" s="378"/>
      <c r="F18" s="379"/>
      <c r="G18" s="91"/>
      <c r="H18" s="69"/>
      <c r="I18" s="378"/>
      <c r="J18" s="379"/>
      <c r="K18" s="91"/>
      <c r="L18" s="69"/>
      <c r="M18" s="69"/>
    </row>
    <row r="19" spans="1:20" ht="11.5" customHeight="1">
      <c r="A19" s="388" t="s">
        <v>167</v>
      </c>
      <c r="B19" s="389"/>
      <c r="C19" s="90"/>
      <c r="E19" s="376" t="s">
        <v>2365</v>
      </c>
      <c r="F19" s="377"/>
      <c r="G19" s="90"/>
      <c r="I19" s="384" t="s">
        <v>176</v>
      </c>
      <c r="J19" s="385"/>
      <c r="K19" s="90"/>
      <c r="T19" s="69"/>
    </row>
    <row r="20" spans="1:20" ht="11.5" customHeight="1">
      <c r="A20" s="390"/>
      <c r="B20" s="391"/>
      <c r="C20" s="91"/>
      <c r="E20" s="378"/>
      <c r="F20" s="379"/>
      <c r="G20" s="91"/>
      <c r="I20" s="382"/>
      <c r="J20" s="383"/>
      <c r="K20" s="91"/>
      <c r="T20" s="69"/>
    </row>
    <row r="21" spans="1:20" ht="11.5" customHeight="1">
      <c r="A21" s="376" t="s">
        <v>2366</v>
      </c>
      <c r="B21" s="377"/>
      <c r="C21" s="90"/>
      <c r="E21" s="376" t="s">
        <v>2367</v>
      </c>
      <c r="F21" s="377"/>
      <c r="G21" s="90"/>
      <c r="I21" s="384" t="s">
        <v>2368</v>
      </c>
      <c r="J21" s="385"/>
      <c r="K21" s="90"/>
      <c r="T21" s="69"/>
    </row>
    <row r="22" spans="1:20" s="92" customFormat="1" ht="11.5" customHeight="1">
      <c r="A22" s="378"/>
      <c r="B22" s="379"/>
      <c r="C22" s="91"/>
      <c r="D22"/>
      <c r="E22" s="378"/>
      <c r="F22" s="379"/>
      <c r="G22" s="91"/>
      <c r="H22"/>
      <c r="I22" s="382"/>
      <c r="J22" s="383"/>
      <c r="K22" s="91"/>
      <c r="L22" s="97"/>
      <c r="M22" s="97"/>
    </row>
    <row r="23" spans="1:20" ht="11.5" customHeight="1">
      <c r="A23" s="376" t="s">
        <v>2369</v>
      </c>
      <c r="B23" s="377"/>
      <c r="C23" s="90"/>
      <c r="E23" s="376" t="s">
        <v>2370</v>
      </c>
      <c r="F23" s="377"/>
      <c r="G23" s="90"/>
      <c r="I23" s="380" t="s">
        <v>2371</v>
      </c>
      <c r="J23" s="381"/>
      <c r="K23" s="90"/>
      <c r="L23" s="104"/>
      <c r="M23" s="104"/>
    </row>
    <row r="24" spans="1:20" ht="11.5" customHeight="1">
      <c r="A24" s="378"/>
      <c r="B24" s="379"/>
      <c r="C24" s="91"/>
      <c r="E24" s="378"/>
      <c r="F24" s="379"/>
      <c r="G24" s="91"/>
      <c r="I24" s="382"/>
      <c r="J24" s="383"/>
      <c r="K24" s="91"/>
      <c r="L24" s="104"/>
      <c r="M24" s="104"/>
    </row>
    <row r="25" spans="1:20" ht="11.5" customHeight="1">
      <c r="A25" s="376"/>
      <c r="B25" s="377"/>
      <c r="C25" s="90"/>
      <c r="E25" s="376"/>
      <c r="F25" s="377"/>
      <c r="G25" s="90"/>
      <c r="I25" s="380" t="s">
        <v>2372</v>
      </c>
      <c r="J25" s="381"/>
      <c r="K25" s="90"/>
      <c r="L25" s="104"/>
      <c r="M25" s="104"/>
    </row>
    <row r="26" spans="1:20" ht="11.5" customHeight="1">
      <c r="A26" s="378"/>
      <c r="B26" s="379"/>
      <c r="C26" s="91"/>
      <c r="E26" s="378"/>
      <c r="F26" s="379"/>
      <c r="G26" s="91"/>
      <c r="I26" s="382"/>
      <c r="J26" s="383"/>
      <c r="K26" s="91"/>
      <c r="L26" s="104"/>
      <c r="M26" s="104"/>
    </row>
    <row r="27" spans="1:20" ht="27.5">
      <c r="A27" s="104"/>
      <c r="B27" s="104"/>
      <c r="C27" s="104"/>
      <c r="D27" s="104"/>
      <c r="E27" s="104"/>
      <c r="F27" s="104"/>
      <c r="G27" s="104"/>
      <c r="H27" s="104"/>
      <c r="I27" s="113"/>
      <c r="J27" s="104"/>
      <c r="K27" s="104"/>
      <c r="L27" s="104"/>
      <c r="M27" s="104"/>
    </row>
    <row r="28" spans="1:20" ht="20.149999999999999" customHeight="1">
      <c r="A28" s="92"/>
      <c r="B28" s="70" t="s">
        <v>63</v>
      </c>
      <c r="C28" s="9"/>
      <c r="D28" s="9"/>
      <c r="E28" s="9"/>
      <c r="F28" s="92"/>
      <c r="G28" s="93"/>
      <c r="H28" s="94"/>
      <c r="I28" s="95"/>
      <c r="J28" s="94"/>
      <c r="K28" s="96"/>
      <c r="L28" s="104"/>
      <c r="M28" s="104"/>
    </row>
    <row r="29" spans="1:20" ht="20.149999999999999" customHeight="1">
      <c r="B29" s="98" t="s">
        <v>64</v>
      </c>
      <c r="C29" s="99"/>
      <c r="D29" s="100"/>
      <c r="E29" s="101"/>
      <c r="G29" s="357" t="s">
        <v>88</v>
      </c>
      <c r="H29" s="355"/>
      <c r="I29" s="355"/>
      <c r="J29" s="102"/>
      <c r="K29" s="103" t="s">
        <v>89</v>
      </c>
      <c r="L29" s="104"/>
      <c r="M29" s="104"/>
    </row>
    <row r="30" spans="1:20" ht="27.5">
      <c r="B30" s="98" t="s">
        <v>65</v>
      </c>
      <c r="C30" s="100"/>
      <c r="D30" s="100"/>
      <c r="E30" s="101"/>
      <c r="G30" s="105"/>
      <c r="H30" s="106"/>
      <c r="I30" s="107"/>
      <c r="J30" s="108"/>
      <c r="K30" s="103" t="s">
        <v>90</v>
      </c>
      <c r="L30" s="104"/>
      <c r="M30" s="104"/>
    </row>
    <row r="31" spans="1:20" ht="27.5">
      <c r="A31" s="104"/>
      <c r="B31" s="98" t="s">
        <v>66</v>
      </c>
      <c r="C31" s="100"/>
      <c r="D31" s="100"/>
      <c r="E31" s="100"/>
      <c r="F31" s="104"/>
      <c r="G31" s="109"/>
      <c r="H31" s="110"/>
      <c r="I31" s="111"/>
      <c r="J31" s="110"/>
      <c r="K31" s="112"/>
      <c r="L31" s="104"/>
      <c r="M31" s="104"/>
    </row>
    <row r="32" spans="1:20" ht="27.5">
      <c r="A32" s="104"/>
      <c r="B32" s="104"/>
      <c r="C32" s="104"/>
      <c r="D32" s="104"/>
      <c r="E32" s="104"/>
      <c r="F32" s="104"/>
      <c r="G32" s="104"/>
      <c r="H32" s="104"/>
      <c r="I32" s="113"/>
      <c r="J32" s="104"/>
      <c r="K32" s="104"/>
      <c r="L32" s="104"/>
      <c r="M32" s="104"/>
    </row>
    <row r="33" spans="1:13" ht="27.5">
      <c r="A33" s="104"/>
      <c r="B33" s="104"/>
      <c r="C33" s="104"/>
      <c r="D33" s="104"/>
      <c r="E33" s="104"/>
      <c r="F33" s="104"/>
      <c r="G33" s="104"/>
      <c r="H33" s="104"/>
      <c r="I33" s="113"/>
      <c r="J33" s="104"/>
      <c r="K33" s="104"/>
      <c r="L33" s="104"/>
      <c r="M33" s="104"/>
    </row>
    <row r="34" spans="1:13" ht="27.5">
      <c r="A34" s="104"/>
      <c r="B34" s="104"/>
      <c r="C34" s="104"/>
      <c r="D34" s="104"/>
    </row>
    <row r="35" spans="1:13" ht="27.5">
      <c r="A35" s="104"/>
      <c r="B35" s="104"/>
      <c r="C35" s="104"/>
      <c r="D35" s="104"/>
    </row>
    <row r="36" spans="1:13" ht="27.5">
      <c r="A36" s="104"/>
      <c r="B36" s="104"/>
      <c r="C36" s="104"/>
      <c r="D36" s="104"/>
    </row>
    <row r="37" spans="1:13" ht="27.5">
      <c r="A37" s="104"/>
      <c r="B37" s="104"/>
      <c r="C37" s="104"/>
      <c r="D37" s="104"/>
    </row>
  </sheetData>
  <mergeCells count="35">
    <mergeCell ref="A7:B8"/>
    <mergeCell ref="E7:F8"/>
    <mergeCell ref="I7:J8"/>
    <mergeCell ref="A3:H3"/>
    <mergeCell ref="I3:K3"/>
    <mergeCell ref="A5:B6"/>
    <mergeCell ref="E5:F6"/>
    <mergeCell ref="I5:J6"/>
    <mergeCell ref="A9:B10"/>
    <mergeCell ref="E9:F10"/>
    <mergeCell ref="I9:J10"/>
    <mergeCell ref="A11:B12"/>
    <mergeCell ref="E11:F12"/>
    <mergeCell ref="I11:J12"/>
    <mergeCell ref="A13:B14"/>
    <mergeCell ref="E13:F14"/>
    <mergeCell ref="I13:J14"/>
    <mergeCell ref="A15:B16"/>
    <mergeCell ref="E15:F16"/>
    <mergeCell ref="I15:J16"/>
    <mergeCell ref="A17:B18"/>
    <mergeCell ref="E17:F18"/>
    <mergeCell ref="I17:J18"/>
    <mergeCell ref="A19:B20"/>
    <mergeCell ref="E19:F20"/>
    <mergeCell ref="I19:J20"/>
    <mergeCell ref="A25:B26"/>
    <mergeCell ref="E25:F26"/>
    <mergeCell ref="I25:J26"/>
    <mergeCell ref="A21:B22"/>
    <mergeCell ref="E21:F22"/>
    <mergeCell ref="I21:J22"/>
    <mergeCell ref="A23:B24"/>
    <mergeCell ref="E23:F24"/>
    <mergeCell ref="I23:J24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4F38-F05C-45D6-87F2-3404FC80E820}">
  <dimension ref="A1:R160"/>
  <sheetViews>
    <sheetView topLeftCell="C1" zoomScaleNormal="100" workbookViewId="0">
      <selection activeCell="H20" sqref="H20"/>
    </sheetView>
  </sheetViews>
  <sheetFormatPr defaultColWidth="12.33203125" defaultRowHeight="23.15" customHeight="1"/>
  <cols>
    <col min="1" max="1" width="7.08203125" style="1" hidden="1" customWidth="1"/>
    <col min="2" max="2" width="6.33203125" style="1" hidden="1" customWidth="1"/>
    <col min="3" max="3" width="5.58203125" style="1" customWidth="1"/>
    <col min="4" max="16" width="5.58203125" style="2" customWidth="1"/>
    <col min="17" max="17" width="5.83203125" style="1" customWidth="1"/>
    <col min="18" max="16384" width="12.33203125" style="1"/>
  </cols>
  <sheetData>
    <row r="1" spans="1:17" ht="32.9" customHeight="1">
      <c r="A1" s="402">
        <f>'PRODUCTION LIST VOLUMES'!A3:J3</f>
        <v>0</v>
      </c>
      <c r="B1" s="402"/>
      <c r="C1" s="402"/>
      <c r="D1" s="402"/>
      <c r="E1" s="402"/>
      <c r="F1" s="402"/>
      <c r="G1" s="402"/>
      <c r="H1" s="47"/>
      <c r="I1" s="403"/>
      <c r="J1" s="403"/>
      <c r="K1" s="48"/>
      <c r="L1" s="47"/>
      <c r="M1" s="47"/>
      <c r="N1" s="48">
        <f>'PRODUCTION LIST VOLUMES'!L3</f>
        <v>0</v>
      </c>
      <c r="O1" s="48"/>
      <c r="P1" s="48"/>
      <c r="Q1" s="49"/>
    </row>
    <row r="2" spans="1:17" ht="23.15" customHeight="1">
      <c r="A2" s="50" t="s">
        <v>20</v>
      </c>
      <c r="B2" s="51" t="s">
        <v>19</v>
      </c>
      <c r="C2" s="52" t="s">
        <v>54</v>
      </c>
      <c r="D2" s="53" t="s">
        <v>1</v>
      </c>
      <c r="E2" s="53" t="s">
        <v>2</v>
      </c>
      <c r="F2" s="53" t="s">
        <v>9</v>
      </c>
      <c r="G2" s="53" t="s">
        <v>41</v>
      </c>
      <c r="H2" s="53" t="s">
        <v>3</v>
      </c>
      <c r="I2" s="53" t="s">
        <v>13</v>
      </c>
      <c r="J2" s="53" t="s">
        <v>18</v>
      </c>
      <c r="K2" s="54" t="s">
        <v>168</v>
      </c>
      <c r="L2" s="53" t="s">
        <v>14</v>
      </c>
      <c r="M2" s="53" t="s">
        <v>52</v>
      </c>
      <c r="N2" s="53" t="s">
        <v>16</v>
      </c>
      <c r="O2" s="53" t="s">
        <v>91</v>
      </c>
      <c r="P2" s="54" t="s">
        <v>92</v>
      </c>
      <c r="Q2" s="52" t="s">
        <v>10</v>
      </c>
    </row>
    <row r="3" spans="1:17" ht="23.15" customHeight="1">
      <c r="A3" s="50">
        <f>B3*'SIMPL PLYWOOD'!X28</f>
        <v>0</v>
      </c>
      <c r="B3" s="52">
        <f t="shared" ref="B3:B34" si="0">SUM(C3:N3)</f>
        <v>0</v>
      </c>
      <c r="C3" s="52" t="str">
        <f>'SIMPL PLYWOOD'!D28</f>
        <v>SIMPL-1A</v>
      </c>
      <c r="D3" s="65" t="str">
        <f>IF('SIMPL PLYWOOD'!AE28=0,"",'SIMPL PLYWOOD'!AE28)</f>
        <v/>
      </c>
      <c r="E3" s="65" t="str">
        <f>IF('SIMPL PLYWOOD'!AF28=0,"",'SIMPL PLYWOOD'!AF28)</f>
        <v/>
      </c>
      <c r="F3" s="65" t="str">
        <f>IF('SIMPL PLYWOOD'!AG28=0,"",'SIMPL PLYWOOD'!AG28)</f>
        <v/>
      </c>
      <c r="G3" s="65" t="str">
        <f>IF('SIMPL PLYWOOD'!AH28=0,"",'SIMPL PLYWOOD'!AH28)</f>
        <v/>
      </c>
      <c r="H3" s="65" t="str">
        <f>IF('SIMPL PLYWOOD'!AI28=0,"",'SIMPL PLYWOOD'!AI28)</f>
        <v/>
      </c>
      <c r="I3" s="65" t="str">
        <f>IF('SIMPL PLYWOOD'!AJ28=0,"",'SIMPL PLYWOOD'!AJ28)</f>
        <v/>
      </c>
      <c r="J3" s="65" t="str">
        <f>IF('SIMPL PLYWOOD'!AK28=0,"",'SIMPL PLYWOOD'!AK28)</f>
        <v/>
      </c>
      <c r="K3" s="65" t="str">
        <f>IF('SIMPL PLYWOOD'!AL28=0,"",'SIMPL PLYWOOD'!AL28)</f>
        <v/>
      </c>
      <c r="L3" s="65" t="str">
        <f>IF('SIMPL PLYWOOD'!AM28=0,"",'SIMPL PLYWOOD'!AM28)</f>
        <v/>
      </c>
      <c r="M3" s="65" t="str">
        <f>IF('SIMPL PLYWOOD'!AN28=0,"",'SIMPL PLYWOOD'!AN28)</f>
        <v/>
      </c>
      <c r="N3" s="65" t="str">
        <f>IF('SIMPL PLYWOOD'!AO28=0,"",'SIMPL PLYWOOD'!AO28)</f>
        <v/>
      </c>
      <c r="O3" s="65" t="str">
        <f>IF('SIMPL PLYWOOD'!AP28=0,"",'SIMPL PLYWOOD'!AP28)</f>
        <v/>
      </c>
      <c r="P3" s="65" t="str">
        <f>IF('SIMPL PLYWOOD'!AQ28=0,"",'SIMPL PLYWOOD'!AQ28)</f>
        <v/>
      </c>
      <c r="Q3" s="66">
        <f>'PRODUCTION LIST VOLUMES'!O6</f>
        <v>0</v>
      </c>
    </row>
    <row r="4" spans="1:17" ht="23.15" customHeight="1">
      <c r="A4" s="50">
        <f>B4*'SIMPL PLYWOOD'!X29</f>
        <v>0</v>
      </c>
      <c r="B4" s="52">
        <f t="shared" si="0"/>
        <v>0</v>
      </c>
      <c r="C4" s="52" t="str">
        <f>'SIMPL PLYWOOD'!D29</f>
        <v>SIMPL-1B</v>
      </c>
      <c r="D4" s="65" t="str">
        <f>IF('SIMPL PLYWOOD'!AE29=0,"",'SIMPL PLYWOOD'!AE29)</f>
        <v/>
      </c>
      <c r="E4" s="65" t="str">
        <f>IF('SIMPL PLYWOOD'!AF29=0,"",'SIMPL PLYWOOD'!AF29)</f>
        <v/>
      </c>
      <c r="F4" s="65" t="str">
        <f>IF('SIMPL PLYWOOD'!AG29=0,"",'SIMPL PLYWOOD'!AG29)</f>
        <v/>
      </c>
      <c r="G4" s="65" t="str">
        <f>IF('SIMPL PLYWOOD'!AH29=0,"",'SIMPL PLYWOOD'!AH29)</f>
        <v/>
      </c>
      <c r="H4" s="65" t="str">
        <f>IF('SIMPL PLYWOOD'!AI29=0,"",'SIMPL PLYWOOD'!AI29)</f>
        <v/>
      </c>
      <c r="I4" s="65" t="str">
        <f>IF('SIMPL PLYWOOD'!AJ29=0,"",'SIMPL PLYWOOD'!AJ29)</f>
        <v/>
      </c>
      <c r="J4" s="65" t="str">
        <f>IF('SIMPL PLYWOOD'!AK29=0,"",'SIMPL PLYWOOD'!AK29)</f>
        <v/>
      </c>
      <c r="K4" s="65" t="str">
        <f>IF('SIMPL PLYWOOD'!AL29=0,"",'SIMPL PLYWOOD'!AL29)</f>
        <v/>
      </c>
      <c r="L4" s="65" t="str">
        <f>IF('SIMPL PLYWOOD'!AM29=0,"",'SIMPL PLYWOOD'!AM29)</f>
        <v/>
      </c>
      <c r="M4" s="65" t="str">
        <f>IF('SIMPL PLYWOOD'!AN29=0,"",'SIMPL PLYWOOD'!AN29)</f>
        <v/>
      </c>
      <c r="N4" s="65" t="str">
        <f>IF('SIMPL PLYWOOD'!AO29=0,"",'SIMPL PLYWOOD'!AO29)</f>
        <v/>
      </c>
      <c r="O4" s="65" t="str">
        <f>IF('SIMPL PLYWOOD'!AP29=0,"",'SIMPL PLYWOOD'!AP29)</f>
        <v/>
      </c>
      <c r="P4" s="65" t="str">
        <f>IF('SIMPL PLYWOOD'!AQ29=0,"",'SIMPL PLYWOOD'!AQ29)</f>
        <v/>
      </c>
      <c r="Q4" s="66">
        <f>'PRODUCTION LIST VOLUMES'!O7</f>
        <v>0</v>
      </c>
    </row>
    <row r="5" spans="1:17" ht="23.15" customHeight="1">
      <c r="A5" s="50">
        <f>B5*'SIMPL PLYWOOD'!X30</f>
        <v>0</v>
      </c>
      <c r="B5" s="52">
        <f t="shared" si="0"/>
        <v>0</v>
      </c>
      <c r="C5" s="52" t="str">
        <f>'SIMPL PLYWOOD'!D30</f>
        <v>SIMPL-1C</v>
      </c>
      <c r="D5" s="65" t="str">
        <f>IF('SIMPL PLYWOOD'!AE30=0,"",'SIMPL PLYWOOD'!AE30)</f>
        <v/>
      </c>
      <c r="E5" s="65" t="str">
        <f>IF('SIMPL PLYWOOD'!AF30=0,"",'SIMPL PLYWOOD'!AF30)</f>
        <v/>
      </c>
      <c r="F5" s="65" t="str">
        <f>IF('SIMPL PLYWOOD'!AG30=0,"",'SIMPL PLYWOOD'!AG30)</f>
        <v/>
      </c>
      <c r="G5" s="65" t="str">
        <f>IF('SIMPL PLYWOOD'!AH30=0,"",'SIMPL PLYWOOD'!AH30)</f>
        <v/>
      </c>
      <c r="H5" s="65" t="str">
        <f>IF('SIMPL PLYWOOD'!AI30=0,"",'SIMPL PLYWOOD'!AI30)</f>
        <v/>
      </c>
      <c r="I5" s="65" t="str">
        <f>IF('SIMPL PLYWOOD'!AJ30=0,"",'SIMPL PLYWOOD'!AJ30)</f>
        <v/>
      </c>
      <c r="J5" s="65" t="str">
        <f>IF('SIMPL PLYWOOD'!AK30=0,"",'SIMPL PLYWOOD'!AK30)</f>
        <v/>
      </c>
      <c r="K5" s="65" t="str">
        <f>IF('SIMPL PLYWOOD'!AL30=0,"",'SIMPL PLYWOOD'!AL30)</f>
        <v/>
      </c>
      <c r="L5" s="65" t="str">
        <f>IF('SIMPL PLYWOOD'!AM30=0,"",'SIMPL PLYWOOD'!AM30)</f>
        <v/>
      </c>
      <c r="M5" s="65" t="str">
        <f>IF('SIMPL PLYWOOD'!AN30=0,"",'SIMPL PLYWOOD'!AN30)</f>
        <v/>
      </c>
      <c r="N5" s="65" t="str">
        <f>IF('SIMPL PLYWOOD'!AO30=0,"",'SIMPL PLYWOOD'!AO30)</f>
        <v/>
      </c>
      <c r="O5" s="65" t="str">
        <f>IF('SIMPL PLYWOOD'!AP30=0,"",'SIMPL PLYWOOD'!AP30)</f>
        <v/>
      </c>
      <c r="P5" s="65" t="str">
        <f>IF('SIMPL PLYWOOD'!AQ30=0,"",'SIMPL PLYWOOD'!AQ30)</f>
        <v/>
      </c>
      <c r="Q5" s="66">
        <f>'PRODUCTION LIST VOLUMES'!O8</f>
        <v>0</v>
      </c>
    </row>
    <row r="6" spans="1:17" ht="23.15" customHeight="1">
      <c r="A6" s="50">
        <f>B6*'SIMPL PLYWOOD'!X31</f>
        <v>0</v>
      </c>
      <c r="B6" s="52">
        <f t="shared" si="0"/>
        <v>0</v>
      </c>
      <c r="C6" s="52" t="str">
        <f>'SIMPL PLYWOOD'!D31</f>
        <v>SIMPL-1D</v>
      </c>
      <c r="D6" s="65" t="str">
        <f>IF('SIMPL PLYWOOD'!AE31=0,"",'SIMPL PLYWOOD'!AE31)</f>
        <v/>
      </c>
      <c r="E6" s="65" t="str">
        <f>IF('SIMPL PLYWOOD'!AF31=0,"",'SIMPL PLYWOOD'!AF31)</f>
        <v/>
      </c>
      <c r="F6" s="65" t="str">
        <f>IF('SIMPL PLYWOOD'!AG31=0,"",'SIMPL PLYWOOD'!AG31)</f>
        <v/>
      </c>
      <c r="G6" s="65" t="str">
        <f>IF('SIMPL PLYWOOD'!AH31=0,"",'SIMPL PLYWOOD'!AH31)</f>
        <v/>
      </c>
      <c r="H6" s="65" t="str">
        <f>IF('SIMPL PLYWOOD'!AI31=0,"",'SIMPL PLYWOOD'!AI31)</f>
        <v/>
      </c>
      <c r="I6" s="65" t="str">
        <f>IF('SIMPL PLYWOOD'!AJ31=0,"",'SIMPL PLYWOOD'!AJ31)</f>
        <v/>
      </c>
      <c r="J6" s="65" t="str">
        <f>IF('SIMPL PLYWOOD'!AK31=0,"",'SIMPL PLYWOOD'!AK31)</f>
        <v/>
      </c>
      <c r="K6" s="65" t="str">
        <f>IF('SIMPL PLYWOOD'!AL31=0,"",'SIMPL PLYWOOD'!AL31)</f>
        <v/>
      </c>
      <c r="L6" s="65" t="str">
        <f>IF('SIMPL PLYWOOD'!AM31=0,"",'SIMPL PLYWOOD'!AM31)</f>
        <v/>
      </c>
      <c r="M6" s="65" t="str">
        <f>IF('SIMPL PLYWOOD'!AN31=0,"",'SIMPL PLYWOOD'!AN31)</f>
        <v/>
      </c>
      <c r="N6" s="65" t="str">
        <f>IF('SIMPL PLYWOOD'!AO31=0,"",'SIMPL PLYWOOD'!AO31)</f>
        <v/>
      </c>
      <c r="O6" s="65" t="str">
        <f>IF('SIMPL PLYWOOD'!AP31=0,"",'SIMPL PLYWOOD'!AP31)</f>
        <v/>
      </c>
      <c r="P6" s="65" t="str">
        <f>IF('SIMPL PLYWOOD'!AQ31=0,"",'SIMPL PLYWOOD'!AQ31)</f>
        <v/>
      </c>
      <c r="Q6" s="66">
        <f>'PRODUCTION LIST VOLUMES'!O9</f>
        <v>0</v>
      </c>
    </row>
    <row r="7" spans="1:17" ht="23.15" customHeight="1">
      <c r="A7" s="50">
        <f>B7*'SIMPL PLYWOOD'!X32</f>
        <v>0</v>
      </c>
      <c r="B7" s="52">
        <f t="shared" si="0"/>
        <v>0</v>
      </c>
      <c r="C7" s="52" t="str">
        <f>'SIMPL PLYWOOD'!D32</f>
        <v>SIMPL-1E</v>
      </c>
      <c r="D7" s="65" t="str">
        <f>IF('SIMPL PLYWOOD'!AE32=0,"",'SIMPL PLYWOOD'!AE32)</f>
        <v/>
      </c>
      <c r="E7" s="65" t="str">
        <f>IF('SIMPL PLYWOOD'!AF32=0,"",'SIMPL PLYWOOD'!AF32)</f>
        <v/>
      </c>
      <c r="F7" s="65" t="str">
        <f>IF('SIMPL PLYWOOD'!AG32=0,"",'SIMPL PLYWOOD'!AG32)</f>
        <v/>
      </c>
      <c r="G7" s="65" t="str">
        <f>IF('SIMPL PLYWOOD'!AH32=0,"",'SIMPL PLYWOOD'!AH32)</f>
        <v/>
      </c>
      <c r="H7" s="65" t="str">
        <f>IF('SIMPL PLYWOOD'!AI32=0,"",'SIMPL PLYWOOD'!AI32)</f>
        <v/>
      </c>
      <c r="I7" s="65" t="str">
        <f>IF('SIMPL PLYWOOD'!AJ32=0,"",'SIMPL PLYWOOD'!AJ32)</f>
        <v/>
      </c>
      <c r="J7" s="65" t="str">
        <f>IF('SIMPL PLYWOOD'!AK32=0,"",'SIMPL PLYWOOD'!AK32)</f>
        <v/>
      </c>
      <c r="K7" s="65" t="str">
        <f>IF('SIMPL PLYWOOD'!AL32=0,"",'SIMPL PLYWOOD'!AL32)</f>
        <v/>
      </c>
      <c r="L7" s="65" t="str">
        <f>IF('SIMPL PLYWOOD'!AM32=0,"",'SIMPL PLYWOOD'!AM32)</f>
        <v/>
      </c>
      <c r="M7" s="65" t="str">
        <f>IF('SIMPL PLYWOOD'!AN32=0,"",'SIMPL PLYWOOD'!AN32)</f>
        <v/>
      </c>
      <c r="N7" s="65" t="str">
        <f>IF('SIMPL PLYWOOD'!AO32=0,"",'SIMPL PLYWOOD'!AO32)</f>
        <v/>
      </c>
      <c r="O7" s="65" t="str">
        <f>IF('SIMPL PLYWOOD'!AP32=0,"",'SIMPL PLYWOOD'!AP32)</f>
        <v/>
      </c>
      <c r="P7" s="65" t="str">
        <f>IF('SIMPL PLYWOOD'!AQ32=0,"",'SIMPL PLYWOOD'!AQ32)</f>
        <v/>
      </c>
      <c r="Q7" s="66">
        <f>'PRODUCTION LIST VOLUMES'!O10</f>
        <v>0</v>
      </c>
    </row>
    <row r="8" spans="1:17" ht="23.15" customHeight="1">
      <c r="A8" s="50">
        <f>B8*'SIMPL PLYWOOD'!X33</f>
        <v>0</v>
      </c>
      <c r="B8" s="52">
        <f t="shared" si="0"/>
        <v>0</v>
      </c>
      <c r="C8" s="52" t="str">
        <f>'SIMPL PLYWOOD'!D33</f>
        <v>SIMPL-1F</v>
      </c>
      <c r="D8" s="65" t="str">
        <f>IF('SIMPL PLYWOOD'!AE33=0,"",'SIMPL PLYWOOD'!AE33)</f>
        <v/>
      </c>
      <c r="E8" s="65" t="str">
        <f>IF('SIMPL PLYWOOD'!AF33=0,"",'SIMPL PLYWOOD'!AF33)</f>
        <v/>
      </c>
      <c r="F8" s="65" t="str">
        <f>IF('SIMPL PLYWOOD'!AG33=0,"",'SIMPL PLYWOOD'!AG33)</f>
        <v/>
      </c>
      <c r="G8" s="65" t="str">
        <f>IF('SIMPL PLYWOOD'!AH33=0,"",'SIMPL PLYWOOD'!AH33)</f>
        <v/>
      </c>
      <c r="H8" s="65" t="str">
        <f>IF('SIMPL PLYWOOD'!AI33=0,"",'SIMPL PLYWOOD'!AI33)</f>
        <v/>
      </c>
      <c r="I8" s="65" t="str">
        <f>IF('SIMPL PLYWOOD'!AJ33=0,"",'SIMPL PLYWOOD'!AJ33)</f>
        <v/>
      </c>
      <c r="J8" s="65" t="str">
        <f>IF('SIMPL PLYWOOD'!AK33=0,"",'SIMPL PLYWOOD'!AK33)</f>
        <v/>
      </c>
      <c r="K8" s="65" t="str">
        <f>IF('SIMPL PLYWOOD'!AL33=0,"",'SIMPL PLYWOOD'!AL33)</f>
        <v/>
      </c>
      <c r="L8" s="65" t="str">
        <f>IF('SIMPL PLYWOOD'!AM33=0,"",'SIMPL PLYWOOD'!AM33)</f>
        <v/>
      </c>
      <c r="M8" s="65" t="str">
        <f>IF('SIMPL PLYWOOD'!AN33=0,"",'SIMPL PLYWOOD'!AN33)</f>
        <v/>
      </c>
      <c r="N8" s="65" t="str">
        <f>IF('SIMPL PLYWOOD'!AO33=0,"",'SIMPL PLYWOOD'!AO33)</f>
        <v/>
      </c>
      <c r="O8" s="65" t="str">
        <f>IF('SIMPL PLYWOOD'!AP33=0,"",'SIMPL PLYWOOD'!AP33)</f>
        <v/>
      </c>
      <c r="P8" s="65" t="str">
        <f>IF('SIMPL PLYWOOD'!AQ33=0,"",'SIMPL PLYWOOD'!AQ33)</f>
        <v/>
      </c>
      <c r="Q8" s="66">
        <f>'PRODUCTION LIST VOLUMES'!O11</f>
        <v>0</v>
      </c>
    </row>
    <row r="9" spans="1:17" ht="23.15" customHeight="1">
      <c r="A9" s="50">
        <f>B9*'SIMPL PLYWOOD'!X34</f>
        <v>0</v>
      </c>
      <c r="B9" s="52">
        <f t="shared" si="0"/>
        <v>0</v>
      </c>
      <c r="C9" s="52" t="str">
        <f>'SIMPL PLYWOOD'!D34</f>
        <v>SIMPL-1G</v>
      </c>
      <c r="D9" s="65" t="str">
        <f>IF('SIMPL PLYWOOD'!AE34=0,"",'SIMPL PLYWOOD'!AE34)</f>
        <v/>
      </c>
      <c r="E9" s="65" t="str">
        <f>IF('SIMPL PLYWOOD'!AF34=0,"",'SIMPL PLYWOOD'!AF34)</f>
        <v/>
      </c>
      <c r="F9" s="65" t="str">
        <f>IF('SIMPL PLYWOOD'!AG34=0,"",'SIMPL PLYWOOD'!AG34)</f>
        <v/>
      </c>
      <c r="G9" s="65" t="str">
        <f>IF('SIMPL PLYWOOD'!AH34=0,"",'SIMPL PLYWOOD'!AH34)</f>
        <v/>
      </c>
      <c r="H9" s="65" t="str">
        <f>IF('SIMPL PLYWOOD'!AI34=0,"",'SIMPL PLYWOOD'!AI34)</f>
        <v/>
      </c>
      <c r="I9" s="65" t="str">
        <f>IF('SIMPL PLYWOOD'!AJ34=0,"",'SIMPL PLYWOOD'!AJ34)</f>
        <v/>
      </c>
      <c r="J9" s="65" t="str">
        <f>IF('SIMPL PLYWOOD'!AK34=0,"",'SIMPL PLYWOOD'!AK34)</f>
        <v/>
      </c>
      <c r="K9" s="65" t="str">
        <f>IF('SIMPL PLYWOOD'!AL34=0,"",'SIMPL PLYWOOD'!AL34)</f>
        <v/>
      </c>
      <c r="L9" s="65" t="str">
        <f>IF('SIMPL PLYWOOD'!AM34=0,"",'SIMPL PLYWOOD'!AM34)</f>
        <v/>
      </c>
      <c r="M9" s="65" t="str">
        <f>IF('SIMPL PLYWOOD'!AN34=0,"",'SIMPL PLYWOOD'!AN34)</f>
        <v/>
      </c>
      <c r="N9" s="65" t="str">
        <f>IF('SIMPL PLYWOOD'!AO34=0,"",'SIMPL PLYWOOD'!AO34)</f>
        <v/>
      </c>
      <c r="O9" s="65" t="str">
        <f>IF('SIMPL PLYWOOD'!AP34=0,"",'SIMPL PLYWOOD'!AP34)</f>
        <v/>
      </c>
      <c r="P9" s="65" t="str">
        <f>IF('SIMPL PLYWOOD'!AQ34=0,"",'SIMPL PLYWOOD'!AQ34)</f>
        <v/>
      </c>
      <c r="Q9" s="66">
        <f>'PRODUCTION LIST VOLUMES'!O12</f>
        <v>0</v>
      </c>
    </row>
    <row r="10" spans="1:17" ht="23.15" customHeight="1">
      <c r="A10" s="50">
        <f>B10*'SIMPL PLYWOOD'!X35</f>
        <v>0</v>
      </c>
      <c r="B10" s="52">
        <f t="shared" si="0"/>
        <v>0</v>
      </c>
      <c r="C10" s="52" t="str">
        <f>'SIMPL PLYWOOD'!D35</f>
        <v>SIMPL-1H</v>
      </c>
      <c r="D10" s="65" t="str">
        <f>IF('SIMPL PLYWOOD'!AE35=0,"",'SIMPL PLYWOOD'!AE35)</f>
        <v/>
      </c>
      <c r="E10" s="65" t="str">
        <f>IF('SIMPL PLYWOOD'!AF35=0,"",'SIMPL PLYWOOD'!AF35)</f>
        <v/>
      </c>
      <c r="F10" s="65" t="str">
        <f>IF('SIMPL PLYWOOD'!AG35=0,"",'SIMPL PLYWOOD'!AG35)</f>
        <v/>
      </c>
      <c r="G10" s="65" t="str">
        <f>IF('SIMPL PLYWOOD'!AH35=0,"",'SIMPL PLYWOOD'!AH35)</f>
        <v/>
      </c>
      <c r="H10" s="65" t="str">
        <f>IF('SIMPL PLYWOOD'!AI35=0,"",'SIMPL PLYWOOD'!AI35)</f>
        <v/>
      </c>
      <c r="I10" s="65" t="str">
        <f>IF('SIMPL PLYWOOD'!AJ35=0,"",'SIMPL PLYWOOD'!AJ35)</f>
        <v/>
      </c>
      <c r="J10" s="65" t="str">
        <f>IF('SIMPL PLYWOOD'!AK35=0,"",'SIMPL PLYWOOD'!AK35)</f>
        <v/>
      </c>
      <c r="K10" s="65" t="str">
        <f>IF('SIMPL PLYWOOD'!AL35=0,"",'SIMPL PLYWOOD'!AL35)</f>
        <v/>
      </c>
      <c r="L10" s="65" t="str">
        <f>IF('SIMPL PLYWOOD'!AM35=0,"",'SIMPL PLYWOOD'!AM35)</f>
        <v/>
      </c>
      <c r="M10" s="65" t="str">
        <f>IF('SIMPL PLYWOOD'!AN35=0,"",'SIMPL PLYWOOD'!AN35)</f>
        <v/>
      </c>
      <c r="N10" s="65" t="str">
        <f>IF('SIMPL PLYWOOD'!AO35=0,"",'SIMPL PLYWOOD'!AO35)</f>
        <v/>
      </c>
      <c r="O10" s="65" t="str">
        <f>IF('SIMPL PLYWOOD'!AP35=0,"",'SIMPL PLYWOOD'!AP35)</f>
        <v/>
      </c>
      <c r="P10" s="65" t="str">
        <f>IF('SIMPL PLYWOOD'!AQ35=0,"",'SIMPL PLYWOOD'!AQ35)</f>
        <v/>
      </c>
      <c r="Q10" s="66">
        <f>'PRODUCTION LIST VOLUMES'!O13</f>
        <v>0</v>
      </c>
    </row>
    <row r="11" spans="1:17" ht="23.15" customHeight="1">
      <c r="A11" s="50">
        <f>B11*'SIMPL PLYWOOD'!X36</f>
        <v>0</v>
      </c>
      <c r="B11" s="52">
        <f t="shared" si="0"/>
        <v>0</v>
      </c>
      <c r="C11" s="52" t="str">
        <f>'SIMPL PLYWOOD'!D36</f>
        <v>SIMPL-1I</v>
      </c>
      <c r="D11" s="65" t="str">
        <f>IF('SIMPL PLYWOOD'!AE36=0,"",'SIMPL PLYWOOD'!AE36)</f>
        <v/>
      </c>
      <c r="E11" s="65" t="str">
        <f>IF('SIMPL PLYWOOD'!AF36=0,"",'SIMPL PLYWOOD'!AF36)</f>
        <v/>
      </c>
      <c r="F11" s="65" t="str">
        <f>IF('SIMPL PLYWOOD'!AG36=0,"",'SIMPL PLYWOOD'!AG36)</f>
        <v/>
      </c>
      <c r="G11" s="65" t="str">
        <f>IF('SIMPL PLYWOOD'!AH36=0,"",'SIMPL PLYWOOD'!AH36)</f>
        <v/>
      </c>
      <c r="H11" s="65" t="str">
        <f>IF('SIMPL PLYWOOD'!AI36=0,"",'SIMPL PLYWOOD'!AI36)</f>
        <v/>
      </c>
      <c r="I11" s="65" t="str">
        <f>IF('SIMPL PLYWOOD'!AJ36=0,"",'SIMPL PLYWOOD'!AJ36)</f>
        <v/>
      </c>
      <c r="J11" s="65" t="str">
        <f>IF('SIMPL PLYWOOD'!AK36=0,"",'SIMPL PLYWOOD'!AK36)</f>
        <v/>
      </c>
      <c r="K11" s="65" t="str">
        <f>IF('SIMPL PLYWOOD'!AL36=0,"",'SIMPL PLYWOOD'!AL36)</f>
        <v/>
      </c>
      <c r="L11" s="65" t="str">
        <f>IF('SIMPL PLYWOOD'!AM36=0,"",'SIMPL PLYWOOD'!AM36)</f>
        <v/>
      </c>
      <c r="M11" s="65" t="str">
        <f>IF('SIMPL PLYWOOD'!AN36=0,"",'SIMPL PLYWOOD'!AN36)</f>
        <v/>
      </c>
      <c r="N11" s="65" t="str">
        <f>IF('SIMPL PLYWOOD'!AO36=0,"",'SIMPL PLYWOOD'!AO36)</f>
        <v/>
      </c>
      <c r="O11" s="65" t="str">
        <f>IF('SIMPL PLYWOOD'!AP36=0,"",'SIMPL PLYWOOD'!AP36)</f>
        <v/>
      </c>
      <c r="P11" s="65" t="str">
        <f>IF('SIMPL PLYWOOD'!AQ36=0,"",'SIMPL PLYWOOD'!AQ36)</f>
        <v/>
      </c>
      <c r="Q11" s="66">
        <f>'PRODUCTION LIST VOLUMES'!O14</f>
        <v>0</v>
      </c>
    </row>
    <row r="12" spans="1:17" ht="23.15" customHeight="1">
      <c r="A12" s="50"/>
      <c r="B12" s="52"/>
      <c r="C12" s="52" t="str">
        <f>'SIMPL PLYWOOD'!D37</f>
        <v>SIMPL-1K</v>
      </c>
      <c r="D12" s="65" t="str">
        <f>IF('SIMPL PLYWOOD'!AE37=0,"",'SIMPL PLYWOOD'!AE37)</f>
        <v/>
      </c>
      <c r="E12" s="65" t="str">
        <f>IF('SIMPL PLYWOOD'!AF37=0,"",'SIMPL PLYWOOD'!AF37)</f>
        <v/>
      </c>
      <c r="F12" s="65" t="str">
        <f>IF('SIMPL PLYWOOD'!AG37=0,"",'SIMPL PLYWOOD'!AG37)</f>
        <v/>
      </c>
      <c r="G12" s="65" t="str">
        <f>IF('SIMPL PLYWOOD'!AH37=0,"",'SIMPL PLYWOOD'!AH37)</f>
        <v/>
      </c>
      <c r="H12" s="65" t="str">
        <f>IF('SIMPL PLYWOOD'!AI37=0,"",'SIMPL PLYWOOD'!AI37)</f>
        <v/>
      </c>
      <c r="I12" s="65" t="str">
        <f>IF('SIMPL PLYWOOD'!AJ37=0,"",'SIMPL PLYWOOD'!AJ37)</f>
        <v/>
      </c>
      <c r="J12" s="65" t="str">
        <f>IF('SIMPL PLYWOOD'!AK37=0,"",'SIMPL PLYWOOD'!AK37)</f>
        <v/>
      </c>
      <c r="K12" s="65" t="str">
        <f>IF('SIMPL PLYWOOD'!AL37=0,"",'SIMPL PLYWOOD'!AL37)</f>
        <v/>
      </c>
      <c r="L12" s="65" t="str">
        <f>IF('SIMPL PLYWOOD'!AM37=0,"",'SIMPL PLYWOOD'!AM37)</f>
        <v/>
      </c>
      <c r="M12" s="65" t="str">
        <f>IF('SIMPL PLYWOOD'!AN37=0,"",'SIMPL PLYWOOD'!AN37)</f>
        <v/>
      </c>
      <c r="N12" s="65" t="str">
        <f>IF('SIMPL PLYWOOD'!AO37=0,"",'SIMPL PLYWOOD'!AO37)</f>
        <v/>
      </c>
      <c r="O12" s="65" t="str">
        <f>IF('SIMPL PLYWOOD'!AP37=0,"",'SIMPL PLYWOOD'!AP37)</f>
        <v/>
      </c>
      <c r="P12" s="65" t="str">
        <f>IF('SIMPL PLYWOOD'!AQ37=0,"",'SIMPL PLYWOOD'!AQ37)</f>
        <v/>
      </c>
      <c r="Q12" s="66">
        <f>'PRODUCTION LIST VOLUMES'!O15</f>
        <v>0</v>
      </c>
    </row>
    <row r="13" spans="1:17" ht="23.15" customHeight="1">
      <c r="A13" s="50">
        <f>B13*'SIMPL PLYWOOD'!X38</f>
        <v>0</v>
      </c>
      <c r="B13" s="52">
        <f t="shared" si="0"/>
        <v>0</v>
      </c>
      <c r="C13" s="52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6"/>
    </row>
    <row r="14" spans="1:17" ht="23.15" customHeight="1">
      <c r="A14" s="50">
        <f>B14*'SIMPL PLYWOOD'!X39</f>
        <v>0</v>
      </c>
      <c r="B14" s="52">
        <f t="shared" si="0"/>
        <v>0</v>
      </c>
      <c r="C14" s="52" t="str">
        <f>'SIMPL PLYWOOD'!D39</f>
        <v>SIMPL-2A</v>
      </c>
      <c r="D14" s="65" t="str">
        <f>IF('SIMPL PLYWOOD'!AE39=0,"",'SIMPL PLYWOOD'!AE39)</f>
        <v/>
      </c>
      <c r="E14" s="65" t="str">
        <f>IF('SIMPL PLYWOOD'!AF39=0,"",'SIMPL PLYWOOD'!AF39)</f>
        <v/>
      </c>
      <c r="F14" s="65" t="str">
        <f>IF('SIMPL PLYWOOD'!AG39=0,"",'SIMPL PLYWOOD'!AG39)</f>
        <v/>
      </c>
      <c r="G14" s="65" t="str">
        <f>IF('SIMPL PLYWOOD'!AH39=0,"",'SIMPL PLYWOOD'!AH39)</f>
        <v/>
      </c>
      <c r="H14" s="65" t="str">
        <f>IF('SIMPL PLYWOOD'!AI39=0,"",'SIMPL PLYWOOD'!AI39)</f>
        <v/>
      </c>
      <c r="I14" s="65" t="str">
        <f>IF('SIMPL PLYWOOD'!AJ39=0,"",'SIMPL PLYWOOD'!AJ39)</f>
        <v/>
      </c>
      <c r="J14" s="65" t="str">
        <f>IF('SIMPL PLYWOOD'!AK39=0,"",'SIMPL PLYWOOD'!AK39)</f>
        <v/>
      </c>
      <c r="K14" s="65" t="str">
        <f>IF('SIMPL PLYWOOD'!AL39=0,"",'SIMPL PLYWOOD'!AL39)</f>
        <v/>
      </c>
      <c r="L14" s="65" t="str">
        <f>IF('SIMPL PLYWOOD'!AM39=0,"",'SIMPL PLYWOOD'!AM39)</f>
        <v/>
      </c>
      <c r="M14" s="65" t="str">
        <f>IF('SIMPL PLYWOOD'!AN39=0,"",'SIMPL PLYWOOD'!AN39)</f>
        <v/>
      </c>
      <c r="N14" s="65" t="str">
        <f>IF('SIMPL PLYWOOD'!AO39=0,"",'SIMPL PLYWOOD'!AO39)</f>
        <v/>
      </c>
      <c r="O14" s="65" t="str">
        <f>IF('SIMPL PLYWOOD'!AP39=0,"",'SIMPL PLYWOOD'!AP39)</f>
        <v/>
      </c>
      <c r="P14" s="65" t="str">
        <f>IF('SIMPL PLYWOOD'!AQ39=0,"",'SIMPL PLYWOOD'!AQ39)</f>
        <v/>
      </c>
      <c r="Q14" s="66">
        <f>'PRODUCTION LIST VOLUMES'!O17</f>
        <v>0</v>
      </c>
    </row>
    <row r="15" spans="1:17" ht="23.15" customHeight="1">
      <c r="A15" s="50">
        <f>B15*'SIMPL PLYWOOD'!X40</f>
        <v>0</v>
      </c>
      <c r="B15" s="52">
        <f t="shared" si="0"/>
        <v>0</v>
      </c>
      <c r="C15" s="52" t="str">
        <f>'SIMPL PLYWOOD'!D40</f>
        <v>SIMPL-2B</v>
      </c>
      <c r="D15" s="65" t="str">
        <f>IF('SIMPL PLYWOOD'!AE40=0,"",'SIMPL PLYWOOD'!AE40)</f>
        <v/>
      </c>
      <c r="E15" s="65" t="str">
        <f>IF('SIMPL PLYWOOD'!AF40=0,"",'SIMPL PLYWOOD'!AF40)</f>
        <v/>
      </c>
      <c r="F15" s="65" t="str">
        <f>IF('SIMPL PLYWOOD'!AG40=0,"",'SIMPL PLYWOOD'!AG40)</f>
        <v/>
      </c>
      <c r="G15" s="65" t="str">
        <f>IF('SIMPL PLYWOOD'!AH40=0,"",'SIMPL PLYWOOD'!AH40)</f>
        <v/>
      </c>
      <c r="H15" s="65" t="str">
        <f>IF('SIMPL PLYWOOD'!AI40=0,"",'SIMPL PLYWOOD'!AI40)</f>
        <v/>
      </c>
      <c r="I15" s="65" t="str">
        <f>IF('SIMPL PLYWOOD'!AJ40=0,"",'SIMPL PLYWOOD'!AJ40)</f>
        <v/>
      </c>
      <c r="J15" s="65" t="str">
        <f>IF('SIMPL PLYWOOD'!AK40=0,"",'SIMPL PLYWOOD'!AK40)</f>
        <v/>
      </c>
      <c r="K15" s="65" t="str">
        <f>IF('SIMPL PLYWOOD'!AL40=0,"",'SIMPL PLYWOOD'!AL40)</f>
        <v/>
      </c>
      <c r="L15" s="65" t="str">
        <f>IF('SIMPL PLYWOOD'!AM40=0,"",'SIMPL PLYWOOD'!AM40)</f>
        <v/>
      </c>
      <c r="M15" s="65" t="str">
        <f>IF('SIMPL PLYWOOD'!AN40=0,"",'SIMPL PLYWOOD'!AN40)</f>
        <v/>
      </c>
      <c r="N15" s="65" t="str">
        <f>IF('SIMPL PLYWOOD'!AO40=0,"",'SIMPL PLYWOOD'!AO40)</f>
        <v/>
      </c>
      <c r="O15" s="65" t="str">
        <f>IF('SIMPL PLYWOOD'!AP40=0,"",'SIMPL PLYWOOD'!AP40)</f>
        <v/>
      </c>
      <c r="P15" s="65" t="str">
        <f>IF('SIMPL PLYWOOD'!AQ40=0,"",'SIMPL PLYWOOD'!AQ40)</f>
        <v/>
      </c>
      <c r="Q15" s="66">
        <f>'PRODUCTION LIST VOLUMES'!O18</f>
        <v>0</v>
      </c>
    </row>
    <row r="16" spans="1:17" ht="23.15" customHeight="1">
      <c r="A16" s="50">
        <f>B16*'SIMPL PLYWOOD'!X41</f>
        <v>0</v>
      </c>
      <c r="B16" s="52">
        <f t="shared" si="0"/>
        <v>0</v>
      </c>
      <c r="C16" s="52" t="str">
        <f>'SIMPL PLYWOOD'!D41</f>
        <v>SIMPL-2C</v>
      </c>
      <c r="D16" s="65" t="str">
        <f>IF('SIMPL PLYWOOD'!AE41=0,"",'SIMPL PLYWOOD'!AE41)</f>
        <v/>
      </c>
      <c r="E16" s="65" t="str">
        <f>IF('SIMPL PLYWOOD'!AF41=0,"",'SIMPL PLYWOOD'!AF41)</f>
        <v/>
      </c>
      <c r="F16" s="65" t="str">
        <f>IF('SIMPL PLYWOOD'!AG41=0,"",'SIMPL PLYWOOD'!AG41)</f>
        <v/>
      </c>
      <c r="G16" s="65" t="str">
        <f>IF('SIMPL PLYWOOD'!AH41=0,"",'SIMPL PLYWOOD'!AH41)</f>
        <v/>
      </c>
      <c r="H16" s="65" t="str">
        <f>IF('SIMPL PLYWOOD'!AI41=0,"",'SIMPL PLYWOOD'!AI41)</f>
        <v/>
      </c>
      <c r="I16" s="65" t="str">
        <f>IF('SIMPL PLYWOOD'!AJ41=0,"",'SIMPL PLYWOOD'!AJ41)</f>
        <v/>
      </c>
      <c r="J16" s="65" t="str">
        <f>IF('SIMPL PLYWOOD'!AK41=0,"",'SIMPL PLYWOOD'!AK41)</f>
        <v/>
      </c>
      <c r="K16" s="65" t="str">
        <f>IF('SIMPL PLYWOOD'!AL41=0,"",'SIMPL PLYWOOD'!AL41)</f>
        <v/>
      </c>
      <c r="L16" s="65" t="str">
        <f>IF('SIMPL PLYWOOD'!AM41=0,"",'SIMPL PLYWOOD'!AM41)</f>
        <v/>
      </c>
      <c r="M16" s="65" t="str">
        <f>IF('SIMPL PLYWOOD'!AN41=0,"",'SIMPL PLYWOOD'!AN41)</f>
        <v/>
      </c>
      <c r="N16" s="65" t="str">
        <f>IF('SIMPL PLYWOOD'!AO41=0,"",'SIMPL PLYWOOD'!AO41)</f>
        <v/>
      </c>
      <c r="O16" s="65" t="str">
        <f>IF('SIMPL PLYWOOD'!AP41=0,"",'SIMPL PLYWOOD'!AP41)</f>
        <v/>
      </c>
      <c r="P16" s="65" t="str">
        <f>IF('SIMPL PLYWOOD'!AQ41=0,"",'SIMPL PLYWOOD'!AQ41)</f>
        <v/>
      </c>
      <c r="Q16" s="66">
        <f>'PRODUCTION LIST VOLUMES'!O19</f>
        <v>0</v>
      </c>
    </row>
    <row r="17" spans="1:17" ht="23.15" customHeight="1">
      <c r="A17" s="50">
        <f>B17*'SIMPL PLYWOOD'!X42</f>
        <v>0</v>
      </c>
      <c r="B17" s="52">
        <f t="shared" si="0"/>
        <v>0</v>
      </c>
      <c r="C17" s="52" t="str">
        <f>'SIMPL PLYWOOD'!D42</f>
        <v>SIMPL-2D</v>
      </c>
      <c r="D17" s="65" t="str">
        <f>IF('SIMPL PLYWOOD'!AE42=0,"",'SIMPL PLYWOOD'!AE42)</f>
        <v/>
      </c>
      <c r="E17" s="65" t="str">
        <f>IF('SIMPL PLYWOOD'!AF42=0,"",'SIMPL PLYWOOD'!AF42)</f>
        <v/>
      </c>
      <c r="F17" s="65" t="str">
        <f>IF('SIMPL PLYWOOD'!AG42=0,"",'SIMPL PLYWOOD'!AG42)</f>
        <v/>
      </c>
      <c r="G17" s="65" t="str">
        <f>IF('SIMPL PLYWOOD'!AH42=0,"",'SIMPL PLYWOOD'!AH42)</f>
        <v/>
      </c>
      <c r="H17" s="65" t="str">
        <f>IF('SIMPL PLYWOOD'!AI42=0,"",'SIMPL PLYWOOD'!AI42)</f>
        <v/>
      </c>
      <c r="I17" s="65" t="str">
        <f>IF('SIMPL PLYWOOD'!AJ42=0,"",'SIMPL PLYWOOD'!AJ42)</f>
        <v/>
      </c>
      <c r="J17" s="65" t="str">
        <f>IF('SIMPL PLYWOOD'!AK42=0,"",'SIMPL PLYWOOD'!AK42)</f>
        <v/>
      </c>
      <c r="K17" s="65" t="str">
        <f>IF('SIMPL PLYWOOD'!AL42=0,"",'SIMPL PLYWOOD'!AL42)</f>
        <v/>
      </c>
      <c r="L17" s="65" t="str">
        <f>IF('SIMPL PLYWOOD'!AM42=0,"",'SIMPL PLYWOOD'!AM42)</f>
        <v/>
      </c>
      <c r="M17" s="65" t="str">
        <f>IF('SIMPL PLYWOOD'!AN42=0,"",'SIMPL PLYWOOD'!AN42)</f>
        <v/>
      </c>
      <c r="N17" s="65" t="str">
        <f>IF('SIMPL PLYWOOD'!AO42=0,"",'SIMPL PLYWOOD'!AO42)</f>
        <v/>
      </c>
      <c r="O17" s="65" t="str">
        <f>IF('SIMPL PLYWOOD'!AP42=0,"",'SIMPL PLYWOOD'!AP42)</f>
        <v/>
      </c>
      <c r="P17" s="65" t="str">
        <f>IF('SIMPL PLYWOOD'!AQ42=0,"",'SIMPL PLYWOOD'!AQ42)</f>
        <v/>
      </c>
      <c r="Q17" s="66">
        <f>'PRODUCTION LIST VOLUMES'!O20</f>
        <v>0</v>
      </c>
    </row>
    <row r="18" spans="1:17" ht="23.15" customHeight="1">
      <c r="A18" s="50">
        <f>B18*'SIMPL PLYWOOD'!X43</f>
        <v>0</v>
      </c>
      <c r="B18" s="52">
        <f t="shared" si="0"/>
        <v>0</v>
      </c>
      <c r="C18" s="52" t="str">
        <f>'SIMPL PLYWOOD'!D43</f>
        <v>SIMPL-2E</v>
      </c>
      <c r="D18" s="65" t="str">
        <f>IF('SIMPL PLYWOOD'!AE43=0,"",'SIMPL PLYWOOD'!AE43)</f>
        <v/>
      </c>
      <c r="E18" s="65" t="str">
        <f>IF('SIMPL PLYWOOD'!AF43=0,"",'SIMPL PLYWOOD'!AF43)</f>
        <v/>
      </c>
      <c r="F18" s="65" t="str">
        <f>IF('SIMPL PLYWOOD'!AG43=0,"",'SIMPL PLYWOOD'!AG43)</f>
        <v/>
      </c>
      <c r="G18" s="65" t="str">
        <f>IF('SIMPL PLYWOOD'!AH43=0,"",'SIMPL PLYWOOD'!AH43)</f>
        <v/>
      </c>
      <c r="H18" s="65" t="str">
        <f>IF('SIMPL PLYWOOD'!AI43=0,"",'SIMPL PLYWOOD'!AI43)</f>
        <v/>
      </c>
      <c r="I18" s="65" t="str">
        <f>IF('SIMPL PLYWOOD'!AJ43=0,"",'SIMPL PLYWOOD'!AJ43)</f>
        <v/>
      </c>
      <c r="J18" s="65" t="str">
        <f>IF('SIMPL PLYWOOD'!AK43=0,"",'SIMPL PLYWOOD'!AK43)</f>
        <v/>
      </c>
      <c r="K18" s="65" t="str">
        <f>IF('SIMPL PLYWOOD'!AL43=0,"",'SIMPL PLYWOOD'!AL43)</f>
        <v/>
      </c>
      <c r="L18" s="65" t="str">
        <f>IF('SIMPL PLYWOOD'!AM43=0,"",'SIMPL PLYWOOD'!AM43)</f>
        <v/>
      </c>
      <c r="M18" s="65" t="str">
        <f>IF('SIMPL PLYWOOD'!AN43=0,"",'SIMPL PLYWOOD'!AN43)</f>
        <v/>
      </c>
      <c r="N18" s="65" t="str">
        <f>IF('SIMPL PLYWOOD'!AO43=0,"",'SIMPL PLYWOOD'!AO43)</f>
        <v/>
      </c>
      <c r="O18" s="65" t="str">
        <f>IF('SIMPL PLYWOOD'!AP43=0,"",'SIMPL PLYWOOD'!AP43)</f>
        <v/>
      </c>
      <c r="P18" s="65" t="str">
        <f>IF('SIMPL PLYWOOD'!AQ43=0,"",'SIMPL PLYWOOD'!AQ43)</f>
        <v/>
      </c>
      <c r="Q18" s="66">
        <f>'PRODUCTION LIST VOLUMES'!O21</f>
        <v>0</v>
      </c>
    </row>
    <row r="19" spans="1:17" ht="23.15" customHeight="1">
      <c r="A19" s="50">
        <f>B19*'SIMPL PLYWOOD'!X44</f>
        <v>0</v>
      </c>
      <c r="B19" s="52">
        <f t="shared" si="0"/>
        <v>0</v>
      </c>
      <c r="C19" s="52" t="str">
        <f>'SIMPL PLYWOOD'!D44</f>
        <v>SIMPL-2F</v>
      </c>
      <c r="D19" s="65" t="str">
        <f>IF('SIMPL PLYWOOD'!AE44=0,"",'SIMPL PLYWOOD'!AE44)</f>
        <v/>
      </c>
      <c r="E19" s="65" t="str">
        <f>IF('SIMPL PLYWOOD'!AF44=0,"",'SIMPL PLYWOOD'!AF44)</f>
        <v/>
      </c>
      <c r="F19" s="65" t="str">
        <f>IF('SIMPL PLYWOOD'!AG44=0,"",'SIMPL PLYWOOD'!AG44)</f>
        <v/>
      </c>
      <c r="G19" s="65" t="str">
        <f>IF('SIMPL PLYWOOD'!AH44=0,"",'SIMPL PLYWOOD'!AH44)</f>
        <v/>
      </c>
      <c r="H19" s="65" t="str">
        <f>IF('SIMPL PLYWOOD'!AI44=0,"",'SIMPL PLYWOOD'!AI44)</f>
        <v/>
      </c>
      <c r="I19" s="65" t="str">
        <f>IF('SIMPL PLYWOOD'!AJ44=0,"",'SIMPL PLYWOOD'!AJ44)</f>
        <v/>
      </c>
      <c r="J19" s="65" t="str">
        <f>IF('SIMPL PLYWOOD'!AK44=0,"",'SIMPL PLYWOOD'!AK44)</f>
        <v/>
      </c>
      <c r="K19" s="65" t="str">
        <f>IF('SIMPL PLYWOOD'!AL44=0,"",'SIMPL PLYWOOD'!AL44)</f>
        <v/>
      </c>
      <c r="L19" s="65" t="str">
        <f>IF('SIMPL PLYWOOD'!AM44=0,"",'SIMPL PLYWOOD'!AM44)</f>
        <v/>
      </c>
      <c r="M19" s="65" t="str">
        <f>IF('SIMPL PLYWOOD'!AN44=0,"",'SIMPL PLYWOOD'!AN44)</f>
        <v/>
      </c>
      <c r="N19" s="65" t="str">
        <f>IF('SIMPL PLYWOOD'!AO44=0,"",'SIMPL PLYWOOD'!AO44)</f>
        <v/>
      </c>
      <c r="O19" s="65" t="str">
        <f>IF('SIMPL PLYWOOD'!AP44=0,"",'SIMPL PLYWOOD'!AP44)</f>
        <v/>
      </c>
      <c r="P19" s="65" t="str">
        <f>IF('SIMPL PLYWOOD'!AQ44=0,"",'SIMPL PLYWOOD'!AQ44)</f>
        <v/>
      </c>
      <c r="Q19" s="66">
        <f>'PRODUCTION LIST VOLUMES'!O22</f>
        <v>0</v>
      </c>
    </row>
    <row r="20" spans="1:17" ht="23.15" customHeight="1">
      <c r="A20" s="50">
        <f>B20*'SIMPL PLYWOOD'!X45</f>
        <v>0</v>
      </c>
      <c r="B20" s="52">
        <f t="shared" si="0"/>
        <v>0</v>
      </c>
      <c r="C20" s="52" t="str">
        <f>'SIMPL PLYWOOD'!D45</f>
        <v>SIMPL-2G</v>
      </c>
      <c r="D20" s="65" t="str">
        <f>IF('SIMPL PLYWOOD'!AE45=0,"",'SIMPL PLYWOOD'!AE45)</f>
        <v/>
      </c>
      <c r="E20" s="65" t="str">
        <f>IF('SIMPL PLYWOOD'!AF45=0,"",'SIMPL PLYWOOD'!AF45)</f>
        <v/>
      </c>
      <c r="F20" s="65" t="str">
        <f>IF('SIMPL PLYWOOD'!AG45=0,"",'SIMPL PLYWOOD'!AG45)</f>
        <v/>
      </c>
      <c r="G20" s="65" t="str">
        <f>IF('SIMPL PLYWOOD'!AH45=0,"",'SIMPL PLYWOOD'!AH45)</f>
        <v/>
      </c>
      <c r="H20" s="65" t="str">
        <f>IF('SIMPL PLYWOOD'!AI45=0,"",'SIMPL PLYWOOD'!AI45)</f>
        <v/>
      </c>
      <c r="I20" s="65" t="str">
        <f>IF('SIMPL PLYWOOD'!AJ45=0,"",'SIMPL PLYWOOD'!AJ45)</f>
        <v/>
      </c>
      <c r="J20" s="65" t="str">
        <f>IF('SIMPL PLYWOOD'!AK45=0,"",'SIMPL PLYWOOD'!AK45)</f>
        <v/>
      </c>
      <c r="K20" s="65" t="str">
        <f>IF('SIMPL PLYWOOD'!AL45=0,"",'SIMPL PLYWOOD'!AL45)</f>
        <v/>
      </c>
      <c r="L20" s="65" t="str">
        <f>IF('SIMPL PLYWOOD'!AM45=0,"",'SIMPL PLYWOOD'!AM45)</f>
        <v/>
      </c>
      <c r="M20" s="65" t="str">
        <f>IF('SIMPL PLYWOOD'!AN45=0,"",'SIMPL PLYWOOD'!AN45)</f>
        <v/>
      </c>
      <c r="N20" s="65" t="str">
        <f>IF('SIMPL PLYWOOD'!AO45=0,"",'SIMPL PLYWOOD'!AO45)</f>
        <v/>
      </c>
      <c r="O20" s="65" t="str">
        <f>IF('SIMPL PLYWOOD'!AP45=0,"",'SIMPL PLYWOOD'!AP45)</f>
        <v/>
      </c>
      <c r="P20" s="65" t="str">
        <f>IF('SIMPL PLYWOOD'!AQ45=0,"",'SIMPL PLYWOOD'!AQ45)</f>
        <v/>
      </c>
      <c r="Q20" s="66">
        <f>'PRODUCTION LIST VOLUMES'!O23</f>
        <v>0</v>
      </c>
    </row>
    <row r="21" spans="1:17" ht="23.15" customHeight="1">
      <c r="A21" s="50"/>
      <c r="B21" s="52"/>
      <c r="C21" s="52" t="str">
        <f>'SIMPL PLYWOOD'!D46</f>
        <v>SIMPL-2H</v>
      </c>
      <c r="D21" s="65" t="str">
        <f>IF('SIMPL PLYWOOD'!AE46=0,"",'SIMPL PLYWOOD'!AE46)</f>
        <v/>
      </c>
      <c r="E21" s="65" t="str">
        <f>IF('SIMPL PLYWOOD'!AF46=0,"",'SIMPL PLYWOOD'!AF46)</f>
        <v/>
      </c>
      <c r="F21" s="65" t="str">
        <f>IF('SIMPL PLYWOOD'!AG46=0,"",'SIMPL PLYWOOD'!AG46)</f>
        <v/>
      </c>
      <c r="G21" s="65" t="str">
        <f>IF('SIMPL PLYWOOD'!AH46=0,"",'SIMPL PLYWOOD'!AH46)</f>
        <v/>
      </c>
      <c r="H21" s="65" t="str">
        <f>IF('SIMPL PLYWOOD'!AI46=0,"",'SIMPL PLYWOOD'!AI46)</f>
        <v/>
      </c>
      <c r="I21" s="65" t="str">
        <f>IF('SIMPL PLYWOOD'!AJ46=0,"",'SIMPL PLYWOOD'!AJ46)</f>
        <v/>
      </c>
      <c r="J21" s="65" t="str">
        <f>IF('SIMPL PLYWOOD'!AK46=0,"",'SIMPL PLYWOOD'!AK46)</f>
        <v/>
      </c>
      <c r="K21" s="65" t="str">
        <f>IF('SIMPL PLYWOOD'!AL46=0,"",'SIMPL PLYWOOD'!AL46)</f>
        <v/>
      </c>
      <c r="L21" s="65" t="str">
        <f>IF('SIMPL PLYWOOD'!AM46=0,"",'SIMPL PLYWOOD'!AM46)</f>
        <v/>
      </c>
      <c r="M21" s="65" t="str">
        <f>IF('SIMPL PLYWOOD'!AN46=0,"",'SIMPL PLYWOOD'!AN46)</f>
        <v/>
      </c>
      <c r="N21" s="65" t="str">
        <f>IF('SIMPL PLYWOOD'!AO46=0,"",'SIMPL PLYWOOD'!AO46)</f>
        <v/>
      </c>
      <c r="O21" s="65" t="str">
        <f>IF('SIMPL PLYWOOD'!AP46=0,"",'SIMPL PLYWOOD'!AP46)</f>
        <v/>
      </c>
      <c r="P21" s="65" t="str">
        <f>IF('SIMPL PLYWOOD'!AQ46=0,"",'SIMPL PLYWOOD'!AQ46)</f>
        <v/>
      </c>
      <c r="Q21" s="66">
        <f>'PRODUCTION LIST VOLUMES'!O24</f>
        <v>0</v>
      </c>
    </row>
    <row r="22" spans="1:17" ht="23.15" customHeight="1">
      <c r="A22" s="50">
        <f>B22*'SIMPL PLYWOOD'!X47</f>
        <v>0</v>
      </c>
      <c r="B22" s="52">
        <f t="shared" si="0"/>
        <v>0</v>
      </c>
      <c r="C22" s="52"/>
      <c r="D22" s="65" t="str">
        <f>IF('SIMPL PLYWOOD'!AE47=0,"",'SIMPL PLYWOOD'!AE47)</f>
        <v/>
      </c>
      <c r="E22" s="65" t="str">
        <f>IF('SIMPL PLYWOOD'!AF47=0,"",'SIMPL PLYWOOD'!AF47)</f>
        <v/>
      </c>
      <c r="F22" s="65" t="str">
        <f>IF('SIMPL PLYWOOD'!AG47=0,"",'SIMPL PLYWOOD'!AG47)</f>
        <v/>
      </c>
      <c r="G22" s="65" t="str">
        <f>IF('SIMPL PLYWOOD'!AH47=0,"",'SIMPL PLYWOOD'!AH47)</f>
        <v/>
      </c>
      <c r="H22" s="65" t="str">
        <f>IF('SIMPL PLYWOOD'!AI47=0,"",'SIMPL PLYWOOD'!AI47)</f>
        <v/>
      </c>
      <c r="I22" s="65" t="str">
        <f>IF('SIMPL PLYWOOD'!AJ47=0,"",'SIMPL PLYWOOD'!AJ47)</f>
        <v/>
      </c>
      <c r="J22" s="65" t="str">
        <f>IF('SIMPL PLYWOOD'!AK47=0,"",'SIMPL PLYWOOD'!AK47)</f>
        <v/>
      </c>
      <c r="K22" s="65" t="str">
        <f>IF('SIMPL PLYWOOD'!AL47=0,"",'SIMPL PLYWOOD'!AL47)</f>
        <v/>
      </c>
      <c r="L22" s="65" t="str">
        <f>IF('SIMPL PLYWOOD'!AM47=0,"",'SIMPL PLYWOOD'!AM47)</f>
        <v/>
      </c>
      <c r="M22" s="65" t="str">
        <f>IF('SIMPL PLYWOOD'!AN47=0,"",'SIMPL PLYWOOD'!AN47)</f>
        <v/>
      </c>
      <c r="N22" s="65" t="str">
        <f>IF('SIMPL PLYWOOD'!AO47=0,"",'SIMPL PLYWOOD'!AO47)</f>
        <v/>
      </c>
      <c r="O22" s="65" t="str">
        <f>IF('SIMPL PLYWOOD'!AP47=0,"",'SIMPL PLYWOOD'!AP47)</f>
        <v/>
      </c>
      <c r="P22" s="65" t="str">
        <f>IF('SIMPL PLYWOOD'!AQ47=0,"",'SIMPL PLYWOOD'!AQ47)</f>
        <v/>
      </c>
      <c r="Q22" s="66"/>
    </row>
    <row r="23" spans="1:17" ht="23.15" customHeight="1">
      <c r="A23" s="50">
        <f>B23*'SIMPL PLYWOOD'!X48</f>
        <v>0</v>
      </c>
      <c r="B23" s="52">
        <f t="shared" si="0"/>
        <v>0</v>
      </c>
      <c r="C23" s="52" t="str">
        <f>'SIMPL PLYWOOD'!D48</f>
        <v>SIMPL-3A</v>
      </c>
      <c r="D23" s="65" t="str">
        <f>IF('SIMPL PLYWOOD'!AE48=0,"",'SIMPL PLYWOOD'!AE48)</f>
        <v/>
      </c>
      <c r="E23" s="65" t="str">
        <f>IF('SIMPL PLYWOOD'!AF48=0,"",'SIMPL PLYWOOD'!AF48)</f>
        <v/>
      </c>
      <c r="F23" s="65" t="str">
        <f>IF('SIMPL PLYWOOD'!AG48=0,"",'SIMPL PLYWOOD'!AG48)</f>
        <v/>
      </c>
      <c r="G23" s="65" t="str">
        <f>IF('SIMPL PLYWOOD'!AH48=0,"",'SIMPL PLYWOOD'!AH48)</f>
        <v/>
      </c>
      <c r="H23" s="65" t="str">
        <f>IF('SIMPL PLYWOOD'!AI48=0,"",'SIMPL PLYWOOD'!AI48)</f>
        <v/>
      </c>
      <c r="I23" s="65" t="str">
        <f>IF('SIMPL PLYWOOD'!AJ48=0,"",'SIMPL PLYWOOD'!AJ48)</f>
        <v/>
      </c>
      <c r="J23" s="65" t="str">
        <f>IF('SIMPL PLYWOOD'!AK48=0,"",'SIMPL PLYWOOD'!AK48)</f>
        <v/>
      </c>
      <c r="K23" s="65" t="str">
        <f>IF('SIMPL PLYWOOD'!AL48=0,"",'SIMPL PLYWOOD'!AL48)</f>
        <v/>
      </c>
      <c r="L23" s="65" t="str">
        <f>IF('SIMPL PLYWOOD'!AM48=0,"",'SIMPL PLYWOOD'!AM48)</f>
        <v/>
      </c>
      <c r="M23" s="65" t="str">
        <f>IF('SIMPL PLYWOOD'!AN48=0,"",'SIMPL PLYWOOD'!AN48)</f>
        <v/>
      </c>
      <c r="N23" s="65" t="str">
        <f>IF('SIMPL PLYWOOD'!AO48=0,"",'SIMPL PLYWOOD'!AO48)</f>
        <v/>
      </c>
      <c r="O23" s="65" t="str">
        <f>IF('SIMPL PLYWOOD'!AP48=0,"",'SIMPL PLYWOOD'!AP48)</f>
        <v/>
      </c>
      <c r="P23" s="65" t="str">
        <f>IF('SIMPL PLYWOOD'!AQ48=0,"",'SIMPL PLYWOOD'!AQ48)</f>
        <v/>
      </c>
      <c r="Q23" s="66">
        <f>'PRODUCTION LIST VOLUMES'!O26</f>
        <v>0</v>
      </c>
    </row>
    <row r="24" spans="1:17" ht="23.15" customHeight="1">
      <c r="A24" s="50">
        <f>B24*'SIMPL PLYWOOD'!X49</f>
        <v>0</v>
      </c>
      <c r="B24" s="52">
        <f t="shared" si="0"/>
        <v>0</v>
      </c>
      <c r="C24" s="52" t="str">
        <f>'SIMPL PLYWOOD'!D49</f>
        <v>SIMPL-3B</v>
      </c>
      <c r="D24" s="65" t="str">
        <f>IF('SIMPL PLYWOOD'!AE49=0,"",'SIMPL PLYWOOD'!AE49)</f>
        <v/>
      </c>
      <c r="E24" s="65" t="str">
        <f>IF('SIMPL PLYWOOD'!AF49=0,"",'SIMPL PLYWOOD'!AF49)</f>
        <v/>
      </c>
      <c r="F24" s="65" t="str">
        <f>IF('SIMPL PLYWOOD'!AG49=0,"",'SIMPL PLYWOOD'!AG49)</f>
        <v/>
      </c>
      <c r="G24" s="65" t="str">
        <f>IF('SIMPL PLYWOOD'!AH49=0,"",'SIMPL PLYWOOD'!AH49)</f>
        <v/>
      </c>
      <c r="H24" s="65" t="str">
        <f>IF('SIMPL PLYWOOD'!AI49=0,"",'SIMPL PLYWOOD'!AI49)</f>
        <v/>
      </c>
      <c r="I24" s="65" t="str">
        <f>IF('SIMPL PLYWOOD'!AJ49=0,"",'SIMPL PLYWOOD'!AJ49)</f>
        <v/>
      </c>
      <c r="J24" s="65" t="str">
        <f>IF('SIMPL PLYWOOD'!AK49=0,"",'SIMPL PLYWOOD'!AK49)</f>
        <v/>
      </c>
      <c r="K24" s="65" t="str">
        <f>IF('SIMPL PLYWOOD'!AL49=0,"",'SIMPL PLYWOOD'!AL49)</f>
        <v/>
      </c>
      <c r="L24" s="65" t="str">
        <f>IF('SIMPL PLYWOOD'!AM49=0,"",'SIMPL PLYWOOD'!AM49)</f>
        <v/>
      </c>
      <c r="M24" s="65" t="str">
        <f>IF('SIMPL PLYWOOD'!AN49=0,"",'SIMPL PLYWOOD'!AN49)</f>
        <v/>
      </c>
      <c r="N24" s="65" t="str">
        <f>IF('SIMPL PLYWOOD'!AO49=0,"",'SIMPL PLYWOOD'!AO49)</f>
        <v/>
      </c>
      <c r="O24" s="65" t="str">
        <f>IF('SIMPL PLYWOOD'!AP49=0,"",'SIMPL PLYWOOD'!AP49)</f>
        <v/>
      </c>
      <c r="P24" s="65" t="str">
        <f>IF('SIMPL PLYWOOD'!AQ49=0,"",'SIMPL PLYWOOD'!AQ49)</f>
        <v/>
      </c>
      <c r="Q24" s="66">
        <f>'PRODUCTION LIST VOLUMES'!O27</f>
        <v>0</v>
      </c>
    </row>
    <row r="25" spans="1:17" ht="23.15" customHeight="1">
      <c r="A25" s="50">
        <f>B25*'SIMPL PLYWOOD'!X50</f>
        <v>0</v>
      </c>
      <c r="B25" s="52">
        <f t="shared" si="0"/>
        <v>0</v>
      </c>
      <c r="C25" s="52" t="str">
        <f>'SIMPL PLYWOOD'!D50</f>
        <v>SIMPL-3C</v>
      </c>
      <c r="D25" s="65" t="str">
        <f>IF('SIMPL PLYWOOD'!AE50=0,"",'SIMPL PLYWOOD'!AE50)</f>
        <v/>
      </c>
      <c r="E25" s="65" t="str">
        <f>IF('SIMPL PLYWOOD'!AF50=0,"",'SIMPL PLYWOOD'!AF50)</f>
        <v/>
      </c>
      <c r="F25" s="65" t="str">
        <f>IF('SIMPL PLYWOOD'!AG50=0,"",'SIMPL PLYWOOD'!AG50)</f>
        <v/>
      </c>
      <c r="G25" s="65" t="str">
        <f>IF('SIMPL PLYWOOD'!AH50=0,"",'SIMPL PLYWOOD'!AH50)</f>
        <v/>
      </c>
      <c r="H25" s="65" t="str">
        <f>IF('SIMPL PLYWOOD'!AI50=0,"",'SIMPL PLYWOOD'!AI50)</f>
        <v/>
      </c>
      <c r="I25" s="65" t="str">
        <f>IF('SIMPL PLYWOOD'!AJ50=0,"",'SIMPL PLYWOOD'!AJ50)</f>
        <v/>
      </c>
      <c r="J25" s="65" t="str">
        <f>IF('SIMPL PLYWOOD'!AK50=0,"",'SIMPL PLYWOOD'!AK50)</f>
        <v/>
      </c>
      <c r="K25" s="65" t="str">
        <f>IF('SIMPL PLYWOOD'!AL50=0,"",'SIMPL PLYWOOD'!AL50)</f>
        <v/>
      </c>
      <c r="L25" s="65" t="str">
        <f>IF('SIMPL PLYWOOD'!AM50=0,"",'SIMPL PLYWOOD'!AM50)</f>
        <v/>
      </c>
      <c r="M25" s="65" t="str">
        <f>IF('SIMPL PLYWOOD'!AN50=0,"",'SIMPL PLYWOOD'!AN50)</f>
        <v/>
      </c>
      <c r="N25" s="65" t="str">
        <f>IF('SIMPL PLYWOOD'!AO50=0,"",'SIMPL PLYWOOD'!AO50)</f>
        <v/>
      </c>
      <c r="O25" s="65" t="str">
        <f>IF('SIMPL PLYWOOD'!AP50=0,"",'SIMPL PLYWOOD'!AP50)</f>
        <v/>
      </c>
      <c r="P25" s="65" t="str">
        <f>IF('SIMPL PLYWOOD'!AQ50=0,"",'SIMPL PLYWOOD'!AQ50)</f>
        <v/>
      </c>
      <c r="Q25" s="66">
        <f>'PRODUCTION LIST VOLUMES'!O28</f>
        <v>0</v>
      </c>
    </row>
    <row r="26" spans="1:17" ht="23.15" customHeight="1">
      <c r="A26" s="50">
        <f>B26*'SIMPL PLYWOOD'!X51</f>
        <v>0</v>
      </c>
      <c r="B26" s="52">
        <f t="shared" si="0"/>
        <v>0</v>
      </c>
      <c r="C26" s="52" t="str">
        <f>'SIMPL PLYWOOD'!D51</f>
        <v>SIMPL-3D</v>
      </c>
      <c r="D26" s="65" t="str">
        <f>IF('SIMPL PLYWOOD'!AE51=0,"",'SIMPL PLYWOOD'!AE51)</f>
        <v/>
      </c>
      <c r="E26" s="65" t="str">
        <f>IF('SIMPL PLYWOOD'!AF51=0,"",'SIMPL PLYWOOD'!AF51)</f>
        <v/>
      </c>
      <c r="F26" s="65" t="str">
        <f>IF('SIMPL PLYWOOD'!AG51=0,"",'SIMPL PLYWOOD'!AG51)</f>
        <v/>
      </c>
      <c r="G26" s="65" t="str">
        <f>IF('SIMPL PLYWOOD'!AH51=0,"",'SIMPL PLYWOOD'!AH51)</f>
        <v/>
      </c>
      <c r="H26" s="65" t="str">
        <f>IF('SIMPL PLYWOOD'!AI51=0,"",'SIMPL PLYWOOD'!AI51)</f>
        <v/>
      </c>
      <c r="I26" s="65" t="str">
        <f>IF('SIMPL PLYWOOD'!AJ51=0,"",'SIMPL PLYWOOD'!AJ51)</f>
        <v/>
      </c>
      <c r="J26" s="65" t="str">
        <f>IF('SIMPL PLYWOOD'!AK51=0,"",'SIMPL PLYWOOD'!AK51)</f>
        <v/>
      </c>
      <c r="K26" s="65" t="str">
        <f>IF('SIMPL PLYWOOD'!AL51=0,"",'SIMPL PLYWOOD'!AL51)</f>
        <v/>
      </c>
      <c r="L26" s="65" t="str">
        <f>IF('SIMPL PLYWOOD'!AM51=0,"",'SIMPL PLYWOOD'!AM51)</f>
        <v/>
      </c>
      <c r="M26" s="65" t="str">
        <f>IF('SIMPL PLYWOOD'!AN51=0,"",'SIMPL PLYWOOD'!AN51)</f>
        <v/>
      </c>
      <c r="N26" s="65" t="str">
        <f>IF('SIMPL PLYWOOD'!AO51=0,"",'SIMPL PLYWOOD'!AO51)</f>
        <v/>
      </c>
      <c r="O26" s="65" t="str">
        <f>IF('SIMPL PLYWOOD'!AP51=0,"",'SIMPL PLYWOOD'!AP51)</f>
        <v/>
      </c>
      <c r="P26" s="65" t="str">
        <f>IF('SIMPL PLYWOOD'!AQ51=0,"",'SIMPL PLYWOOD'!AQ51)</f>
        <v/>
      </c>
      <c r="Q26" s="66">
        <f>'PRODUCTION LIST VOLUMES'!O29</f>
        <v>0</v>
      </c>
    </row>
    <row r="27" spans="1:17" ht="23.15" customHeight="1">
      <c r="A27" s="50">
        <f>B27*'SIMPL PLYWOOD'!X52</f>
        <v>0</v>
      </c>
      <c r="B27" s="52">
        <f t="shared" si="0"/>
        <v>0</v>
      </c>
      <c r="C27" s="52" t="str">
        <f>'SIMPL PLYWOOD'!D52</f>
        <v>SIMPL-3E</v>
      </c>
      <c r="D27" s="65" t="str">
        <f>IF('SIMPL PLYWOOD'!AE52=0,"",'SIMPL PLYWOOD'!AE52)</f>
        <v/>
      </c>
      <c r="E27" s="65" t="str">
        <f>IF('SIMPL PLYWOOD'!AF52=0,"",'SIMPL PLYWOOD'!AF52)</f>
        <v/>
      </c>
      <c r="F27" s="65" t="str">
        <f>IF('SIMPL PLYWOOD'!AG52=0,"",'SIMPL PLYWOOD'!AG52)</f>
        <v/>
      </c>
      <c r="G27" s="65" t="str">
        <f>IF('SIMPL PLYWOOD'!AH52=0,"",'SIMPL PLYWOOD'!AH52)</f>
        <v/>
      </c>
      <c r="H27" s="65" t="str">
        <f>IF('SIMPL PLYWOOD'!AI52=0,"",'SIMPL PLYWOOD'!AI52)</f>
        <v/>
      </c>
      <c r="I27" s="65" t="str">
        <f>IF('SIMPL PLYWOOD'!AJ52=0,"",'SIMPL PLYWOOD'!AJ52)</f>
        <v/>
      </c>
      <c r="J27" s="65" t="str">
        <f>IF('SIMPL PLYWOOD'!AK52=0,"",'SIMPL PLYWOOD'!AK52)</f>
        <v/>
      </c>
      <c r="K27" s="65" t="str">
        <f>IF('SIMPL PLYWOOD'!AL52=0,"",'SIMPL PLYWOOD'!AL52)</f>
        <v/>
      </c>
      <c r="L27" s="65" t="str">
        <f>IF('SIMPL PLYWOOD'!AM52=0,"",'SIMPL PLYWOOD'!AM52)</f>
        <v/>
      </c>
      <c r="M27" s="65" t="str">
        <f>IF('SIMPL PLYWOOD'!AN52=0,"",'SIMPL PLYWOOD'!AN52)</f>
        <v/>
      </c>
      <c r="N27" s="65" t="str">
        <f>IF('SIMPL PLYWOOD'!AO52=0,"",'SIMPL PLYWOOD'!AO52)</f>
        <v/>
      </c>
      <c r="O27" s="65" t="str">
        <f>IF('SIMPL PLYWOOD'!AP52=0,"",'SIMPL PLYWOOD'!AP52)</f>
        <v/>
      </c>
      <c r="P27" s="65" t="str">
        <f>IF('SIMPL PLYWOOD'!AQ52=0,"",'SIMPL PLYWOOD'!AQ52)</f>
        <v/>
      </c>
      <c r="Q27" s="66">
        <f>'PRODUCTION LIST VOLUMES'!O30</f>
        <v>0</v>
      </c>
    </row>
    <row r="28" spans="1:17" ht="23.15" customHeight="1">
      <c r="A28" s="50">
        <f>B28*'SIMPL PLYWOOD'!X53</f>
        <v>0</v>
      </c>
      <c r="B28" s="52">
        <f t="shared" si="0"/>
        <v>0</v>
      </c>
      <c r="C28" s="52" t="str">
        <f>'SIMPL PLYWOOD'!D53</f>
        <v>SIMPL-3F</v>
      </c>
      <c r="D28" s="65" t="str">
        <f>IF('SIMPL PLYWOOD'!AE53=0,"",'SIMPL PLYWOOD'!AE53)</f>
        <v/>
      </c>
      <c r="E28" s="65" t="str">
        <f>IF('SIMPL PLYWOOD'!AF53=0,"",'SIMPL PLYWOOD'!AF53)</f>
        <v/>
      </c>
      <c r="F28" s="65" t="str">
        <f>IF('SIMPL PLYWOOD'!AG53=0,"",'SIMPL PLYWOOD'!AG53)</f>
        <v/>
      </c>
      <c r="G28" s="65" t="str">
        <f>IF('SIMPL PLYWOOD'!AH53=0,"",'SIMPL PLYWOOD'!AH53)</f>
        <v/>
      </c>
      <c r="H28" s="65" t="str">
        <f>IF('SIMPL PLYWOOD'!AI53=0,"",'SIMPL PLYWOOD'!AI53)</f>
        <v/>
      </c>
      <c r="I28" s="65" t="str">
        <f>IF('SIMPL PLYWOOD'!AJ53=0,"",'SIMPL PLYWOOD'!AJ53)</f>
        <v/>
      </c>
      <c r="J28" s="65" t="str">
        <f>IF('SIMPL PLYWOOD'!AK53=0,"",'SIMPL PLYWOOD'!AK53)</f>
        <v/>
      </c>
      <c r="K28" s="65" t="str">
        <f>IF('SIMPL PLYWOOD'!AL53=0,"",'SIMPL PLYWOOD'!AL53)</f>
        <v/>
      </c>
      <c r="L28" s="65" t="str">
        <f>IF('SIMPL PLYWOOD'!AM53=0,"",'SIMPL PLYWOOD'!AM53)</f>
        <v/>
      </c>
      <c r="M28" s="65" t="str">
        <f>IF('SIMPL PLYWOOD'!AN53=0,"",'SIMPL PLYWOOD'!AN53)</f>
        <v/>
      </c>
      <c r="N28" s="65" t="str">
        <f>IF('SIMPL PLYWOOD'!AO53=0,"",'SIMPL PLYWOOD'!AO53)</f>
        <v/>
      </c>
      <c r="O28" s="65" t="str">
        <f>IF('SIMPL PLYWOOD'!AP53=0,"",'SIMPL PLYWOOD'!AP53)</f>
        <v/>
      </c>
      <c r="P28" s="65" t="str">
        <f>IF('SIMPL PLYWOOD'!AQ53=0,"",'SIMPL PLYWOOD'!AQ53)</f>
        <v/>
      </c>
      <c r="Q28" s="66">
        <f>'PRODUCTION LIST VOLUMES'!O31</f>
        <v>0</v>
      </c>
    </row>
    <row r="29" spans="1:17" ht="23.15" customHeight="1">
      <c r="A29" s="50">
        <f>B29*'SIMPL PLYWOOD'!X54</f>
        <v>0</v>
      </c>
      <c r="B29" s="52">
        <f t="shared" si="0"/>
        <v>0</v>
      </c>
      <c r="C29" s="52" t="str">
        <f>'SIMPL PLYWOOD'!D54</f>
        <v>SIMPL-3G</v>
      </c>
      <c r="D29" s="65" t="str">
        <f>IF('SIMPL PLYWOOD'!AE54=0,"",'SIMPL PLYWOOD'!AE54)</f>
        <v/>
      </c>
      <c r="E29" s="65" t="str">
        <f>IF('SIMPL PLYWOOD'!AF54=0,"",'SIMPL PLYWOOD'!AF54)</f>
        <v/>
      </c>
      <c r="F29" s="65" t="str">
        <f>IF('SIMPL PLYWOOD'!AG54=0,"",'SIMPL PLYWOOD'!AG54)</f>
        <v/>
      </c>
      <c r="G29" s="65" t="str">
        <f>IF('SIMPL PLYWOOD'!AH54=0,"",'SIMPL PLYWOOD'!AH54)</f>
        <v/>
      </c>
      <c r="H29" s="65" t="str">
        <f>IF('SIMPL PLYWOOD'!AI54=0,"",'SIMPL PLYWOOD'!AI54)</f>
        <v/>
      </c>
      <c r="I29" s="65" t="str">
        <f>IF('SIMPL PLYWOOD'!AJ54=0,"",'SIMPL PLYWOOD'!AJ54)</f>
        <v/>
      </c>
      <c r="J29" s="65" t="str">
        <f>IF('SIMPL PLYWOOD'!AK54=0,"",'SIMPL PLYWOOD'!AK54)</f>
        <v/>
      </c>
      <c r="K29" s="65" t="str">
        <f>IF('SIMPL PLYWOOD'!AL54=0,"",'SIMPL PLYWOOD'!AL54)</f>
        <v/>
      </c>
      <c r="L29" s="65" t="str">
        <f>IF('SIMPL PLYWOOD'!AM54=0,"",'SIMPL PLYWOOD'!AM54)</f>
        <v/>
      </c>
      <c r="M29" s="65" t="str">
        <f>IF('SIMPL PLYWOOD'!AN54=0,"",'SIMPL PLYWOOD'!AN54)</f>
        <v/>
      </c>
      <c r="N29" s="65" t="str">
        <f>IF('SIMPL PLYWOOD'!AO54=0,"",'SIMPL PLYWOOD'!AO54)</f>
        <v/>
      </c>
      <c r="O29" s="65" t="str">
        <f>IF('SIMPL PLYWOOD'!AP54=0,"",'SIMPL PLYWOOD'!AP54)</f>
        <v/>
      </c>
      <c r="P29" s="65" t="str">
        <f>IF('SIMPL PLYWOOD'!AQ54=0,"",'SIMPL PLYWOOD'!AQ54)</f>
        <v/>
      </c>
      <c r="Q29" s="66">
        <f>'PRODUCTION LIST VOLUMES'!O32</f>
        <v>0</v>
      </c>
    </row>
    <row r="30" spans="1:17" ht="23.15" customHeight="1">
      <c r="A30" s="50">
        <f>B30*'SIMPL PLYWOOD'!X55</f>
        <v>0</v>
      </c>
      <c r="B30" s="52">
        <f t="shared" si="0"/>
        <v>0</v>
      </c>
      <c r="C30" s="52" t="str">
        <f>'SIMPL PLYWOOD'!D55</f>
        <v>SIMPL-3H</v>
      </c>
      <c r="D30" s="65" t="str">
        <f>IF('SIMPL PLYWOOD'!AE55=0,"",'SIMPL PLYWOOD'!AE55)</f>
        <v/>
      </c>
      <c r="E30" s="65" t="str">
        <f>IF('SIMPL PLYWOOD'!AF55=0,"",'SIMPL PLYWOOD'!AF55)</f>
        <v/>
      </c>
      <c r="F30" s="65" t="str">
        <f>IF('SIMPL PLYWOOD'!AG55=0,"",'SIMPL PLYWOOD'!AG55)</f>
        <v/>
      </c>
      <c r="G30" s="65" t="str">
        <f>IF('SIMPL PLYWOOD'!AH55=0,"",'SIMPL PLYWOOD'!AH55)</f>
        <v/>
      </c>
      <c r="H30" s="65" t="str">
        <f>IF('SIMPL PLYWOOD'!AI55=0,"",'SIMPL PLYWOOD'!AI55)</f>
        <v/>
      </c>
      <c r="I30" s="65" t="str">
        <f>IF('SIMPL PLYWOOD'!AJ55=0,"",'SIMPL PLYWOOD'!AJ55)</f>
        <v/>
      </c>
      <c r="J30" s="65" t="str">
        <f>IF('SIMPL PLYWOOD'!AK55=0,"",'SIMPL PLYWOOD'!AK55)</f>
        <v/>
      </c>
      <c r="K30" s="65" t="str">
        <f>IF('SIMPL PLYWOOD'!AL55=0,"",'SIMPL PLYWOOD'!AL55)</f>
        <v/>
      </c>
      <c r="L30" s="65" t="str">
        <f>IF('SIMPL PLYWOOD'!AM55=0,"",'SIMPL PLYWOOD'!AM55)</f>
        <v/>
      </c>
      <c r="M30" s="65" t="str">
        <f>IF('SIMPL PLYWOOD'!AN55=0,"",'SIMPL PLYWOOD'!AN55)</f>
        <v/>
      </c>
      <c r="N30" s="65" t="str">
        <f>IF('SIMPL PLYWOOD'!AO55=0,"",'SIMPL PLYWOOD'!AO55)</f>
        <v/>
      </c>
      <c r="O30" s="65" t="str">
        <f>IF('SIMPL PLYWOOD'!AP55=0,"",'SIMPL PLYWOOD'!AP55)</f>
        <v/>
      </c>
      <c r="P30" s="65" t="str">
        <f>IF('SIMPL PLYWOOD'!AQ55=0,"",'SIMPL PLYWOOD'!AQ55)</f>
        <v/>
      </c>
      <c r="Q30" s="66">
        <f>'PRODUCTION LIST VOLUMES'!O33</f>
        <v>0</v>
      </c>
    </row>
    <row r="31" spans="1:17" ht="23.15" customHeight="1">
      <c r="A31" s="50">
        <f>B31*'SIMPL PLYWOOD'!X56</f>
        <v>0</v>
      </c>
      <c r="B31" s="52">
        <f t="shared" si="0"/>
        <v>0</v>
      </c>
      <c r="C31" s="52" t="str">
        <f>'SIMPL PLYWOOD'!D56</f>
        <v>SIMPL-3I</v>
      </c>
      <c r="D31" s="65" t="str">
        <f>IF('SIMPL PLYWOOD'!AE56=0,"",'SIMPL PLYWOOD'!AE56)</f>
        <v/>
      </c>
      <c r="E31" s="65" t="str">
        <f>IF('SIMPL PLYWOOD'!AF56=0,"",'SIMPL PLYWOOD'!AF56)</f>
        <v/>
      </c>
      <c r="F31" s="65" t="str">
        <f>IF('SIMPL PLYWOOD'!AG56=0,"",'SIMPL PLYWOOD'!AG56)</f>
        <v/>
      </c>
      <c r="G31" s="65" t="str">
        <f>IF('SIMPL PLYWOOD'!AH56=0,"",'SIMPL PLYWOOD'!AH56)</f>
        <v/>
      </c>
      <c r="H31" s="65" t="str">
        <f>IF('SIMPL PLYWOOD'!AI56=0,"",'SIMPL PLYWOOD'!AI56)</f>
        <v/>
      </c>
      <c r="I31" s="65" t="str">
        <f>IF('SIMPL PLYWOOD'!AJ56=0,"",'SIMPL PLYWOOD'!AJ56)</f>
        <v/>
      </c>
      <c r="J31" s="65" t="str">
        <f>IF('SIMPL PLYWOOD'!AK56=0,"",'SIMPL PLYWOOD'!AK56)</f>
        <v/>
      </c>
      <c r="K31" s="65" t="str">
        <f>IF('SIMPL PLYWOOD'!AL56=0,"",'SIMPL PLYWOOD'!AL56)</f>
        <v/>
      </c>
      <c r="L31" s="65" t="str">
        <f>IF('SIMPL PLYWOOD'!AM56=0,"",'SIMPL PLYWOOD'!AM56)</f>
        <v/>
      </c>
      <c r="M31" s="65" t="str">
        <f>IF('SIMPL PLYWOOD'!AN56=0,"",'SIMPL PLYWOOD'!AN56)</f>
        <v/>
      </c>
      <c r="N31" s="65" t="str">
        <f>IF('SIMPL PLYWOOD'!AO56=0,"",'SIMPL PLYWOOD'!AO56)</f>
        <v/>
      </c>
      <c r="O31" s="65" t="str">
        <f>IF('SIMPL PLYWOOD'!AP56=0,"",'SIMPL PLYWOOD'!AP56)</f>
        <v/>
      </c>
      <c r="P31" s="65" t="str">
        <f>IF('SIMPL PLYWOOD'!AQ56=0,"",'SIMPL PLYWOOD'!AQ56)</f>
        <v/>
      </c>
      <c r="Q31" s="66">
        <f>'PRODUCTION LIST VOLUMES'!O34</f>
        <v>0</v>
      </c>
    </row>
    <row r="32" spans="1:17" ht="23.15" customHeight="1">
      <c r="A32" s="50">
        <f>B32*'SIMPL PLYWOOD'!X58</f>
        <v>0</v>
      </c>
      <c r="B32" s="52">
        <f t="shared" si="0"/>
        <v>0</v>
      </c>
      <c r="C32" s="52" t="str">
        <f>'SIMPL PLYWOOD'!D57</f>
        <v>SIMPL-3J</v>
      </c>
      <c r="D32" s="65" t="str">
        <f>IF('SIMPL PLYWOOD'!AE57=0,"",'SIMPL PLYWOOD'!AE57)</f>
        <v/>
      </c>
      <c r="E32" s="65" t="str">
        <f>IF('SIMPL PLYWOOD'!AF57=0,"",'SIMPL PLYWOOD'!AF57)</f>
        <v/>
      </c>
      <c r="F32" s="65" t="str">
        <f>IF('SIMPL PLYWOOD'!AG57=0,"",'SIMPL PLYWOOD'!AG57)</f>
        <v/>
      </c>
      <c r="G32" s="65" t="str">
        <f>IF('SIMPL PLYWOOD'!AH57=0,"",'SIMPL PLYWOOD'!AH57)</f>
        <v/>
      </c>
      <c r="H32" s="65" t="str">
        <f>IF('SIMPL PLYWOOD'!AI57=0,"",'SIMPL PLYWOOD'!AI57)</f>
        <v/>
      </c>
      <c r="I32" s="65" t="str">
        <f>IF('SIMPL PLYWOOD'!AJ57=0,"",'SIMPL PLYWOOD'!AJ57)</f>
        <v/>
      </c>
      <c r="J32" s="65" t="str">
        <f>IF('SIMPL PLYWOOD'!AK57=0,"",'SIMPL PLYWOOD'!AK57)</f>
        <v/>
      </c>
      <c r="K32" s="65" t="str">
        <f>IF('SIMPL PLYWOOD'!AL57=0,"",'SIMPL PLYWOOD'!AL57)</f>
        <v/>
      </c>
      <c r="L32" s="65" t="str">
        <f>IF('SIMPL PLYWOOD'!AM57=0,"",'SIMPL PLYWOOD'!AM57)</f>
        <v/>
      </c>
      <c r="M32" s="65" t="str">
        <f>IF('SIMPL PLYWOOD'!AN57=0,"",'SIMPL PLYWOOD'!AN57)</f>
        <v/>
      </c>
      <c r="N32" s="65" t="str">
        <f>IF('SIMPL PLYWOOD'!AO57=0,"",'SIMPL PLYWOOD'!AO57)</f>
        <v/>
      </c>
      <c r="O32" s="65" t="str">
        <f>IF('SIMPL PLYWOOD'!AP57=0,"",'SIMPL PLYWOOD'!AP57)</f>
        <v/>
      </c>
      <c r="P32" s="65" t="str">
        <f>IF('SIMPL PLYWOOD'!AQ57=0,"",'SIMPL PLYWOOD'!AQ57)</f>
        <v/>
      </c>
      <c r="Q32" s="66">
        <f>'PRODUCTION LIST VOLUMES'!O35</f>
        <v>0</v>
      </c>
    </row>
    <row r="33" spans="1:17" ht="23.15" customHeight="1">
      <c r="A33" s="50">
        <f>B33*'SIMPL PLYWOOD'!X65</f>
        <v>0</v>
      </c>
      <c r="B33" s="52">
        <f t="shared" si="0"/>
        <v>0</v>
      </c>
      <c r="C33" s="52" t="str">
        <f>'SIMPL PLYWOOD'!D58</f>
        <v>SIMPL-3K</v>
      </c>
      <c r="D33" s="65" t="str">
        <f>IF('SIMPL PLYWOOD'!AE58=0,"",'SIMPL PLYWOOD'!AE58)</f>
        <v/>
      </c>
      <c r="E33" s="65" t="str">
        <f>IF('SIMPL PLYWOOD'!AF58=0,"",'SIMPL PLYWOOD'!AF58)</f>
        <v/>
      </c>
      <c r="F33" s="65" t="str">
        <f>IF('SIMPL PLYWOOD'!AG58=0,"",'SIMPL PLYWOOD'!AG58)</f>
        <v/>
      </c>
      <c r="G33" s="65" t="str">
        <f>IF('SIMPL PLYWOOD'!AH58=0,"",'SIMPL PLYWOOD'!AH58)</f>
        <v/>
      </c>
      <c r="H33" s="65" t="str">
        <f>IF('SIMPL PLYWOOD'!AI58=0,"",'SIMPL PLYWOOD'!AI58)</f>
        <v/>
      </c>
      <c r="I33" s="65" t="str">
        <f>IF('SIMPL PLYWOOD'!AJ58=0,"",'SIMPL PLYWOOD'!AJ58)</f>
        <v/>
      </c>
      <c r="J33" s="65" t="str">
        <f>IF('SIMPL PLYWOOD'!AK58=0,"",'SIMPL PLYWOOD'!AK58)</f>
        <v/>
      </c>
      <c r="K33" s="65" t="str">
        <f>IF('SIMPL PLYWOOD'!AL58=0,"",'SIMPL PLYWOOD'!AL58)</f>
        <v/>
      </c>
      <c r="L33" s="65" t="str">
        <f>IF('SIMPL PLYWOOD'!AM58=0,"",'SIMPL PLYWOOD'!AM58)</f>
        <v/>
      </c>
      <c r="M33" s="65" t="str">
        <f>IF('SIMPL PLYWOOD'!AN58=0,"",'SIMPL PLYWOOD'!AN58)</f>
        <v/>
      </c>
      <c r="N33" s="65" t="str">
        <f>IF('SIMPL PLYWOOD'!AO58=0,"",'SIMPL PLYWOOD'!AO58)</f>
        <v/>
      </c>
      <c r="O33" s="65" t="str">
        <f>IF('SIMPL PLYWOOD'!AP58=0,"",'SIMPL PLYWOOD'!AP58)</f>
        <v/>
      </c>
      <c r="P33" s="65" t="str">
        <f>IF('SIMPL PLYWOOD'!AQ58=0,"",'SIMPL PLYWOOD'!AQ58)</f>
        <v/>
      </c>
      <c r="Q33" s="66">
        <f>'PRODUCTION LIST VOLUMES'!O36</f>
        <v>0</v>
      </c>
    </row>
    <row r="34" spans="1:17" ht="23.15" customHeight="1">
      <c r="A34" s="50">
        <f>B34*'SIMPL PLYWOOD'!X66</f>
        <v>0</v>
      </c>
      <c r="B34" s="52">
        <f t="shared" si="0"/>
        <v>0</v>
      </c>
      <c r="C34" s="52" t="str">
        <f>'SIMPL PLYWOOD'!D59</f>
        <v>SIMPL-3L</v>
      </c>
      <c r="D34" s="65" t="str">
        <f>IF('SIMPL PLYWOOD'!AE59=0,"",'SIMPL PLYWOOD'!AE59)</f>
        <v/>
      </c>
      <c r="E34" s="65" t="str">
        <f>IF('SIMPL PLYWOOD'!AF59=0,"",'SIMPL PLYWOOD'!AF59)</f>
        <v/>
      </c>
      <c r="F34" s="65" t="str">
        <f>IF('SIMPL PLYWOOD'!AG59=0,"",'SIMPL PLYWOOD'!AG59)</f>
        <v/>
      </c>
      <c r="G34" s="65" t="str">
        <f>IF('SIMPL PLYWOOD'!AH59=0,"",'SIMPL PLYWOOD'!AH59)</f>
        <v/>
      </c>
      <c r="H34" s="65" t="str">
        <f>IF('SIMPL PLYWOOD'!AI59=0,"",'SIMPL PLYWOOD'!AI59)</f>
        <v/>
      </c>
      <c r="I34" s="65" t="str">
        <f>IF('SIMPL PLYWOOD'!AJ59=0,"",'SIMPL PLYWOOD'!AJ59)</f>
        <v/>
      </c>
      <c r="J34" s="65" t="str">
        <f>IF('SIMPL PLYWOOD'!AK59=0,"",'SIMPL PLYWOOD'!AK59)</f>
        <v/>
      </c>
      <c r="K34" s="65" t="str">
        <f>IF('SIMPL PLYWOOD'!AL59=0,"",'SIMPL PLYWOOD'!AL59)</f>
        <v/>
      </c>
      <c r="L34" s="65" t="str">
        <f>IF('SIMPL PLYWOOD'!AM59=0,"",'SIMPL PLYWOOD'!AM59)</f>
        <v/>
      </c>
      <c r="M34" s="65" t="str">
        <f>IF('SIMPL PLYWOOD'!AN59=0,"",'SIMPL PLYWOOD'!AN59)</f>
        <v/>
      </c>
      <c r="N34" s="65" t="str">
        <f>IF('SIMPL PLYWOOD'!AO59=0,"",'SIMPL PLYWOOD'!AO59)</f>
        <v/>
      </c>
      <c r="O34" s="65" t="str">
        <f>IF('SIMPL PLYWOOD'!AP59=0,"",'SIMPL PLYWOOD'!AP59)</f>
        <v/>
      </c>
      <c r="P34" s="65" t="str">
        <f>IF('SIMPL PLYWOOD'!AQ59=0,"",'SIMPL PLYWOOD'!AQ59)</f>
        <v/>
      </c>
      <c r="Q34" s="66">
        <f>'PRODUCTION LIST VOLUMES'!O37</f>
        <v>0</v>
      </c>
    </row>
    <row r="35" spans="1:17" ht="23.15" customHeight="1">
      <c r="A35" s="50">
        <f>B35*'SIMPL PLYWOOD'!X67</f>
        <v>0</v>
      </c>
      <c r="B35" s="52">
        <f t="shared" ref="B35:B71" si="1">SUM(C35:N35)</f>
        <v>0</v>
      </c>
      <c r="C35" s="52" t="str">
        <f>'SIMPL PLYWOOD'!D60</f>
        <v>SIMPL-3M</v>
      </c>
      <c r="D35" s="65" t="str">
        <f>IF('SIMPL PLYWOOD'!AE60=0,"",'SIMPL PLYWOOD'!AE60)</f>
        <v/>
      </c>
      <c r="E35" s="65" t="str">
        <f>IF('SIMPL PLYWOOD'!AF60=0,"",'SIMPL PLYWOOD'!AF60)</f>
        <v/>
      </c>
      <c r="F35" s="65" t="str">
        <f>IF('SIMPL PLYWOOD'!AG60=0,"",'SIMPL PLYWOOD'!AG60)</f>
        <v/>
      </c>
      <c r="G35" s="65" t="str">
        <f>IF('SIMPL PLYWOOD'!AH60=0,"",'SIMPL PLYWOOD'!AH60)</f>
        <v/>
      </c>
      <c r="H35" s="65" t="str">
        <f>IF('SIMPL PLYWOOD'!AI60=0,"",'SIMPL PLYWOOD'!AI60)</f>
        <v/>
      </c>
      <c r="I35" s="65" t="str">
        <f>IF('SIMPL PLYWOOD'!AJ60=0,"",'SIMPL PLYWOOD'!AJ60)</f>
        <v/>
      </c>
      <c r="J35" s="65" t="str">
        <f>IF('SIMPL PLYWOOD'!AK60=0,"",'SIMPL PLYWOOD'!AK60)</f>
        <v/>
      </c>
      <c r="K35" s="65" t="str">
        <f>IF('SIMPL PLYWOOD'!AL60=0,"",'SIMPL PLYWOOD'!AL60)</f>
        <v/>
      </c>
      <c r="L35" s="65" t="str">
        <f>IF('SIMPL PLYWOOD'!AM60=0,"",'SIMPL PLYWOOD'!AM60)</f>
        <v/>
      </c>
      <c r="M35" s="65" t="str">
        <f>IF('SIMPL PLYWOOD'!AN60=0,"",'SIMPL PLYWOOD'!AN60)</f>
        <v/>
      </c>
      <c r="N35" s="65" t="str">
        <f>IF('SIMPL PLYWOOD'!AO60=0,"",'SIMPL PLYWOOD'!AO60)</f>
        <v/>
      </c>
      <c r="O35" s="65" t="str">
        <f>IF('SIMPL PLYWOOD'!AP60=0,"",'SIMPL PLYWOOD'!AP60)</f>
        <v/>
      </c>
      <c r="P35" s="65" t="str">
        <f>IF('SIMPL PLYWOOD'!AQ60=0,"",'SIMPL PLYWOOD'!AQ60)</f>
        <v/>
      </c>
      <c r="Q35" s="66">
        <f>'PRODUCTION LIST VOLUMES'!O38</f>
        <v>0</v>
      </c>
    </row>
    <row r="36" spans="1:17" ht="23.15" customHeight="1">
      <c r="A36" s="50">
        <f>B36*'SIMPL PLYWOOD'!X68</f>
        <v>0</v>
      </c>
      <c r="B36" s="52">
        <f t="shared" si="1"/>
        <v>0</v>
      </c>
      <c r="C36" s="52" t="str">
        <f>'SIMPL PLYWOOD'!D61</f>
        <v>SIMPL-3N</v>
      </c>
      <c r="D36" s="65" t="str">
        <f>IF('SIMPL PLYWOOD'!AE61=0,"",'SIMPL PLYWOOD'!AE61)</f>
        <v/>
      </c>
      <c r="E36" s="65" t="str">
        <f>IF('SIMPL PLYWOOD'!AF61=0,"",'SIMPL PLYWOOD'!AF61)</f>
        <v/>
      </c>
      <c r="F36" s="65" t="str">
        <f>IF('SIMPL PLYWOOD'!AG61=0,"",'SIMPL PLYWOOD'!AG61)</f>
        <v/>
      </c>
      <c r="G36" s="65" t="str">
        <f>IF('SIMPL PLYWOOD'!AH61=0,"",'SIMPL PLYWOOD'!AH61)</f>
        <v/>
      </c>
      <c r="H36" s="65" t="str">
        <f>IF('SIMPL PLYWOOD'!AI61=0,"",'SIMPL PLYWOOD'!AI61)</f>
        <v/>
      </c>
      <c r="I36" s="65" t="str">
        <f>IF('SIMPL PLYWOOD'!AJ61=0,"",'SIMPL PLYWOOD'!AJ61)</f>
        <v/>
      </c>
      <c r="J36" s="65" t="str">
        <f>IF('SIMPL PLYWOOD'!AK61=0,"",'SIMPL PLYWOOD'!AK61)</f>
        <v/>
      </c>
      <c r="K36" s="65" t="str">
        <f>IF('SIMPL PLYWOOD'!AL61=0,"",'SIMPL PLYWOOD'!AL61)</f>
        <v/>
      </c>
      <c r="L36" s="65" t="str">
        <f>IF('SIMPL PLYWOOD'!AM61=0,"",'SIMPL PLYWOOD'!AM61)</f>
        <v/>
      </c>
      <c r="M36" s="65" t="str">
        <f>IF('SIMPL PLYWOOD'!AN61=0,"",'SIMPL PLYWOOD'!AN61)</f>
        <v/>
      </c>
      <c r="N36" s="65" t="str">
        <f>IF('SIMPL PLYWOOD'!AO61=0,"",'SIMPL PLYWOOD'!AO61)</f>
        <v/>
      </c>
      <c r="O36" s="65" t="str">
        <f>IF('SIMPL PLYWOOD'!AP61=0,"",'SIMPL PLYWOOD'!AP61)</f>
        <v/>
      </c>
      <c r="P36" s="65" t="str">
        <f>IF('SIMPL PLYWOOD'!AQ61=0,"",'SIMPL PLYWOOD'!AQ61)</f>
        <v/>
      </c>
      <c r="Q36" s="66">
        <f>'PRODUCTION LIST VOLUMES'!O39</f>
        <v>0</v>
      </c>
    </row>
    <row r="37" spans="1:17" ht="23.15" customHeight="1">
      <c r="A37" s="50">
        <f>B37*'SIMPL PLYWOOD'!X69</f>
        <v>0</v>
      </c>
      <c r="B37" s="52">
        <f t="shared" si="1"/>
        <v>0</v>
      </c>
      <c r="C37" s="52" t="str">
        <f>'SIMPL PLYWOOD'!D62</f>
        <v>SIMPL-3O</v>
      </c>
      <c r="D37" s="65" t="str">
        <f>IF('SIMPL PLYWOOD'!AE62=0,"",'SIMPL PLYWOOD'!AE62)</f>
        <v/>
      </c>
      <c r="E37" s="65" t="str">
        <f>IF('SIMPL PLYWOOD'!AF62=0,"",'SIMPL PLYWOOD'!AF62)</f>
        <v/>
      </c>
      <c r="F37" s="65" t="str">
        <f>IF('SIMPL PLYWOOD'!AG62=0,"",'SIMPL PLYWOOD'!AG62)</f>
        <v/>
      </c>
      <c r="G37" s="65" t="str">
        <f>IF('SIMPL PLYWOOD'!AH62=0,"",'SIMPL PLYWOOD'!AH62)</f>
        <v/>
      </c>
      <c r="H37" s="65" t="str">
        <f>IF('SIMPL PLYWOOD'!AI62=0,"",'SIMPL PLYWOOD'!AI62)</f>
        <v/>
      </c>
      <c r="I37" s="65" t="str">
        <f>IF('SIMPL PLYWOOD'!AJ62=0,"",'SIMPL PLYWOOD'!AJ62)</f>
        <v/>
      </c>
      <c r="J37" s="65" t="str">
        <f>IF('SIMPL PLYWOOD'!AK62=0,"",'SIMPL PLYWOOD'!AK62)</f>
        <v/>
      </c>
      <c r="K37" s="65" t="str">
        <f>IF('SIMPL PLYWOOD'!AL62=0,"",'SIMPL PLYWOOD'!AL62)</f>
        <v/>
      </c>
      <c r="L37" s="65" t="str">
        <f>IF('SIMPL PLYWOOD'!AM62=0,"",'SIMPL PLYWOOD'!AM62)</f>
        <v/>
      </c>
      <c r="M37" s="65" t="str">
        <f>IF('SIMPL PLYWOOD'!AN62=0,"",'SIMPL PLYWOOD'!AN62)</f>
        <v/>
      </c>
      <c r="N37" s="65" t="str">
        <f>IF('SIMPL PLYWOOD'!AO62=0,"",'SIMPL PLYWOOD'!AO62)</f>
        <v/>
      </c>
      <c r="O37" s="65" t="str">
        <f>IF('SIMPL PLYWOOD'!AP62=0,"",'SIMPL PLYWOOD'!AP62)</f>
        <v/>
      </c>
      <c r="P37" s="65" t="str">
        <f>IF('SIMPL PLYWOOD'!AQ62=0,"",'SIMPL PLYWOOD'!AQ62)</f>
        <v/>
      </c>
      <c r="Q37" s="66">
        <f>'PRODUCTION LIST VOLUMES'!O40</f>
        <v>0</v>
      </c>
    </row>
    <row r="38" spans="1:17" ht="23.15" customHeight="1">
      <c r="A38" s="50">
        <f>B38*'SIMPL PLYWOOD'!X70</f>
        <v>0</v>
      </c>
      <c r="B38" s="52">
        <f t="shared" si="1"/>
        <v>0</v>
      </c>
      <c r="C38" s="52" t="str">
        <f>'SIMPL PLYWOOD'!D63</f>
        <v>SIMPL-3P</v>
      </c>
      <c r="D38" s="65" t="str">
        <f>IF('SIMPL PLYWOOD'!AE63=0,"",'SIMPL PLYWOOD'!AE63)</f>
        <v/>
      </c>
      <c r="E38" s="65" t="str">
        <f>IF('SIMPL PLYWOOD'!AF63=0,"",'SIMPL PLYWOOD'!AF63)</f>
        <v/>
      </c>
      <c r="F38" s="65" t="str">
        <f>IF('SIMPL PLYWOOD'!AG63=0,"",'SIMPL PLYWOOD'!AG63)</f>
        <v/>
      </c>
      <c r="G38" s="65" t="str">
        <f>IF('SIMPL PLYWOOD'!AH63=0,"",'SIMPL PLYWOOD'!AH63)</f>
        <v/>
      </c>
      <c r="H38" s="65" t="str">
        <f>IF('SIMPL PLYWOOD'!AI63=0,"",'SIMPL PLYWOOD'!AI63)</f>
        <v/>
      </c>
      <c r="I38" s="65" t="str">
        <f>IF('SIMPL PLYWOOD'!AJ63=0,"",'SIMPL PLYWOOD'!AJ63)</f>
        <v/>
      </c>
      <c r="J38" s="65" t="str">
        <f>IF('SIMPL PLYWOOD'!AK63=0,"",'SIMPL PLYWOOD'!AK63)</f>
        <v/>
      </c>
      <c r="K38" s="65" t="str">
        <f>IF('SIMPL PLYWOOD'!AL63=0,"",'SIMPL PLYWOOD'!AL63)</f>
        <v/>
      </c>
      <c r="L38" s="65" t="str">
        <f>IF('SIMPL PLYWOOD'!AM63=0,"",'SIMPL PLYWOOD'!AM63)</f>
        <v/>
      </c>
      <c r="M38" s="65" t="str">
        <f>IF('SIMPL PLYWOOD'!AN63=0,"",'SIMPL PLYWOOD'!AN63)</f>
        <v/>
      </c>
      <c r="N38" s="65" t="str">
        <f>IF('SIMPL PLYWOOD'!AO63=0,"",'SIMPL PLYWOOD'!AO63)</f>
        <v/>
      </c>
      <c r="O38" s="65" t="str">
        <f>IF('SIMPL PLYWOOD'!AP63=0,"",'SIMPL PLYWOOD'!AP63)</f>
        <v/>
      </c>
      <c r="P38" s="65" t="str">
        <f>IF('SIMPL PLYWOOD'!AQ63=0,"",'SIMPL PLYWOOD'!AQ63)</f>
        <v/>
      </c>
      <c r="Q38" s="66">
        <f>'PRODUCTION LIST VOLUMES'!O41</f>
        <v>0</v>
      </c>
    </row>
    <row r="39" spans="1:17" ht="23.15" customHeight="1">
      <c r="A39" s="50"/>
      <c r="B39" s="52"/>
      <c r="C39" s="52" t="str">
        <f>'SIMPL PLYWOOD'!D64</f>
        <v>SIMPL-3R</v>
      </c>
      <c r="D39" s="65" t="str">
        <f>IF('SIMPL PLYWOOD'!AE64=0,"",'SIMPL PLYWOOD'!AE64)</f>
        <v/>
      </c>
      <c r="E39" s="65" t="str">
        <f>IF('SIMPL PLYWOOD'!AF64=0,"",'SIMPL PLYWOOD'!AF64)</f>
        <v/>
      </c>
      <c r="F39" s="65" t="str">
        <f>IF('SIMPL PLYWOOD'!AG64=0,"",'SIMPL PLYWOOD'!AG64)</f>
        <v/>
      </c>
      <c r="G39" s="65" t="str">
        <f>IF('SIMPL PLYWOOD'!AH64=0,"",'SIMPL PLYWOOD'!AH64)</f>
        <v/>
      </c>
      <c r="H39" s="65" t="str">
        <f>IF('SIMPL PLYWOOD'!AI64=0,"",'SIMPL PLYWOOD'!AI64)</f>
        <v/>
      </c>
      <c r="I39" s="65" t="str">
        <f>IF('SIMPL PLYWOOD'!AJ64=0,"",'SIMPL PLYWOOD'!AJ64)</f>
        <v/>
      </c>
      <c r="J39" s="65" t="str">
        <f>IF('SIMPL PLYWOOD'!AK64=0,"",'SIMPL PLYWOOD'!AK64)</f>
        <v/>
      </c>
      <c r="K39" s="65" t="str">
        <f>IF('SIMPL PLYWOOD'!AL64=0,"",'SIMPL PLYWOOD'!AL64)</f>
        <v/>
      </c>
      <c r="L39" s="65" t="str">
        <f>IF('SIMPL PLYWOOD'!AM64=0,"",'SIMPL PLYWOOD'!AM64)</f>
        <v/>
      </c>
      <c r="M39" s="65" t="str">
        <f>IF('SIMPL PLYWOOD'!AN64=0,"",'SIMPL PLYWOOD'!AN64)</f>
        <v/>
      </c>
      <c r="N39" s="65" t="str">
        <f>IF('SIMPL PLYWOOD'!AO64=0,"",'SIMPL PLYWOOD'!AO64)</f>
        <v/>
      </c>
      <c r="O39" s="65" t="str">
        <f>IF('SIMPL PLYWOOD'!AP64=0,"",'SIMPL PLYWOOD'!AP64)</f>
        <v/>
      </c>
      <c r="P39" s="65" t="str">
        <f>IF('SIMPL PLYWOOD'!AQ64=0,"",'SIMPL PLYWOOD'!AQ64)</f>
        <v/>
      </c>
      <c r="Q39" s="66">
        <f>'PRODUCTION LIST VOLUMES'!O42</f>
        <v>0</v>
      </c>
    </row>
    <row r="40" spans="1:17" ht="23.15" customHeight="1">
      <c r="A40" s="50">
        <f>B40*'SIMPL PLYWOOD'!X71</f>
        <v>0</v>
      </c>
      <c r="B40" s="52">
        <f t="shared" si="1"/>
        <v>0</v>
      </c>
      <c r="C40" s="52"/>
      <c r="D40" s="65" t="str">
        <f>IF('SIMPL PLYWOOD'!AE65=0,"",'SIMPL PLYWOOD'!AE65)</f>
        <v/>
      </c>
      <c r="E40" s="65" t="str">
        <f>IF('SIMPL PLYWOOD'!AF65=0,"",'SIMPL PLYWOOD'!AF65)</f>
        <v/>
      </c>
      <c r="F40" s="65" t="str">
        <f>IF('SIMPL PLYWOOD'!AG65=0,"",'SIMPL PLYWOOD'!AG65)</f>
        <v/>
      </c>
      <c r="G40" s="65" t="str">
        <f>IF('SIMPL PLYWOOD'!AH65=0,"",'SIMPL PLYWOOD'!AH65)</f>
        <v/>
      </c>
      <c r="H40" s="65" t="str">
        <f>IF('SIMPL PLYWOOD'!AI65=0,"",'SIMPL PLYWOOD'!AI65)</f>
        <v/>
      </c>
      <c r="I40" s="65" t="str">
        <f>IF('SIMPL PLYWOOD'!AJ65=0,"",'SIMPL PLYWOOD'!AJ65)</f>
        <v/>
      </c>
      <c r="J40" s="65" t="str">
        <f>IF('SIMPL PLYWOOD'!AK65=0,"",'SIMPL PLYWOOD'!AK65)</f>
        <v/>
      </c>
      <c r="K40" s="65" t="str">
        <f>IF('SIMPL PLYWOOD'!AL65=0,"",'SIMPL PLYWOOD'!AL65)</f>
        <v/>
      </c>
      <c r="L40" s="65" t="str">
        <f>IF('SIMPL PLYWOOD'!AM65=0,"",'SIMPL PLYWOOD'!AM65)</f>
        <v/>
      </c>
      <c r="M40" s="65" t="str">
        <f>IF('SIMPL PLYWOOD'!AN65=0,"",'SIMPL PLYWOOD'!AN65)</f>
        <v/>
      </c>
      <c r="N40" s="65" t="str">
        <f>IF('SIMPL PLYWOOD'!AO65=0,"",'SIMPL PLYWOOD'!AO65)</f>
        <v/>
      </c>
      <c r="O40" s="65" t="str">
        <f>IF('SIMPL PLYWOOD'!AP65=0,"",'SIMPL PLYWOOD'!AP65)</f>
        <v/>
      </c>
      <c r="P40" s="65" t="str">
        <f>IF('SIMPL PLYWOOD'!AQ65=0,"",'SIMPL PLYWOOD'!AQ65)</f>
        <v/>
      </c>
      <c r="Q40" s="66"/>
    </row>
    <row r="41" spans="1:17" ht="23.15" customHeight="1">
      <c r="A41" s="50">
        <f>B41*'SIMPL PLYWOOD'!X74</f>
        <v>0</v>
      </c>
      <c r="B41" s="52">
        <f t="shared" si="1"/>
        <v>0</v>
      </c>
      <c r="C41" s="52" t="str">
        <f>'SIMPL PLYWOOD'!D66</f>
        <v>SIMPL-4A</v>
      </c>
      <c r="D41" s="65" t="str">
        <f>IF('SIMPL PLYWOOD'!AE66=0,"",'SIMPL PLYWOOD'!AE66)</f>
        <v/>
      </c>
      <c r="E41" s="65" t="str">
        <f>IF('SIMPL PLYWOOD'!AF66=0,"",'SIMPL PLYWOOD'!AF66)</f>
        <v/>
      </c>
      <c r="F41" s="65" t="str">
        <f>IF('SIMPL PLYWOOD'!AG66=0,"",'SIMPL PLYWOOD'!AG66)</f>
        <v/>
      </c>
      <c r="G41" s="65" t="str">
        <f>IF('SIMPL PLYWOOD'!AH66=0,"",'SIMPL PLYWOOD'!AH66)</f>
        <v/>
      </c>
      <c r="H41" s="65" t="str">
        <f>IF('SIMPL PLYWOOD'!AI66=0,"",'SIMPL PLYWOOD'!AI66)</f>
        <v/>
      </c>
      <c r="I41" s="65" t="str">
        <f>IF('SIMPL PLYWOOD'!AJ66=0,"",'SIMPL PLYWOOD'!AJ66)</f>
        <v/>
      </c>
      <c r="J41" s="65" t="str">
        <f>IF('SIMPL PLYWOOD'!AK66=0,"",'SIMPL PLYWOOD'!AK66)</f>
        <v/>
      </c>
      <c r="K41" s="65" t="str">
        <f>IF('SIMPL PLYWOOD'!AL66=0,"",'SIMPL PLYWOOD'!AL66)</f>
        <v/>
      </c>
      <c r="L41" s="65" t="str">
        <f>IF('SIMPL PLYWOOD'!AM66=0,"",'SIMPL PLYWOOD'!AM66)</f>
        <v/>
      </c>
      <c r="M41" s="65" t="str">
        <f>IF('SIMPL PLYWOOD'!AN66=0,"",'SIMPL PLYWOOD'!AN66)</f>
        <v/>
      </c>
      <c r="N41" s="65" t="str">
        <f>IF('SIMPL PLYWOOD'!AO66=0,"",'SIMPL PLYWOOD'!AO66)</f>
        <v/>
      </c>
      <c r="O41" s="65" t="str">
        <f>IF('SIMPL PLYWOOD'!AP66=0,"",'SIMPL PLYWOOD'!AP66)</f>
        <v/>
      </c>
      <c r="P41" s="65" t="str">
        <f>IF('SIMPL PLYWOOD'!AQ66=0,"",'SIMPL PLYWOOD'!AQ66)</f>
        <v/>
      </c>
      <c r="Q41" s="66">
        <f>'PRODUCTION LIST VOLUMES'!O44</f>
        <v>0</v>
      </c>
    </row>
    <row r="42" spans="1:17" ht="23.15" customHeight="1">
      <c r="A42" s="50">
        <f>B42*'SIMPL PLYWOOD'!X21</f>
        <v>0</v>
      </c>
      <c r="B42" s="52">
        <f t="shared" si="1"/>
        <v>0</v>
      </c>
      <c r="C42" s="52" t="str">
        <f>'SIMPL PLYWOOD'!D67</f>
        <v>SIMPL-4B</v>
      </c>
      <c r="D42" s="65" t="str">
        <f>IF('SIMPL PLYWOOD'!AE67=0,"",'SIMPL PLYWOOD'!AE67)</f>
        <v/>
      </c>
      <c r="E42" s="65" t="str">
        <f>IF('SIMPL PLYWOOD'!AF67=0,"",'SIMPL PLYWOOD'!AF67)</f>
        <v/>
      </c>
      <c r="F42" s="65" t="str">
        <f>IF('SIMPL PLYWOOD'!AG67=0,"",'SIMPL PLYWOOD'!AG67)</f>
        <v/>
      </c>
      <c r="G42" s="65" t="str">
        <f>IF('SIMPL PLYWOOD'!AH67=0,"",'SIMPL PLYWOOD'!AH67)</f>
        <v/>
      </c>
      <c r="H42" s="65" t="str">
        <f>IF('SIMPL PLYWOOD'!AI67=0,"",'SIMPL PLYWOOD'!AI67)</f>
        <v/>
      </c>
      <c r="I42" s="65" t="str">
        <f>IF('SIMPL PLYWOOD'!AJ67=0,"",'SIMPL PLYWOOD'!AJ67)</f>
        <v/>
      </c>
      <c r="J42" s="65" t="str">
        <f>IF('SIMPL PLYWOOD'!AK67=0,"",'SIMPL PLYWOOD'!AK67)</f>
        <v/>
      </c>
      <c r="K42" s="65" t="str">
        <f>IF('SIMPL PLYWOOD'!AL67=0,"",'SIMPL PLYWOOD'!AL67)</f>
        <v/>
      </c>
      <c r="L42" s="65" t="str">
        <f>IF('SIMPL PLYWOOD'!AM67=0,"",'SIMPL PLYWOOD'!AM67)</f>
        <v/>
      </c>
      <c r="M42" s="65" t="str">
        <f>IF('SIMPL PLYWOOD'!AN67=0,"",'SIMPL PLYWOOD'!AN67)</f>
        <v/>
      </c>
      <c r="N42" s="65" t="str">
        <f>IF('SIMPL PLYWOOD'!AO67=0,"",'SIMPL PLYWOOD'!AO67)</f>
        <v/>
      </c>
      <c r="O42" s="65" t="str">
        <f>IF('SIMPL PLYWOOD'!AP67=0,"",'SIMPL PLYWOOD'!AP67)</f>
        <v/>
      </c>
      <c r="P42" s="65" t="str">
        <f>IF('SIMPL PLYWOOD'!AQ67=0,"",'SIMPL PLYWOOD'!AQ67)</f>
        <v/>
      </c>
      <c r="Q42" s="66">
        <f>'PRODUCTION LIST VOLUMES'!O45</f>
        <v>0</v>
      </c>
    </row>
    <row r="43" spans="1:17" ht="23.15" customHeight="1">
      <c r="A43" s="50">
        <f>B43*'SIMPL PLYWOOD'!X19</f>
        <v>0</v>
      </c>
      <c r="B43" s="52">
        <f t="shared" si="1"/>
        <v>0</v>
      </c>
      <c r="C43" s="52" t="str">
        <f>'SIMPL PLYWOOD'!D68</f>
        <v>SIMPL-4C</v>
      </c>
      <c r="D43" s="65" t="str">
        <f>IF('SIMPL PLYWOOD'!AE68=0,"",'SIMPL PLYWOOD'!AE68)</f>
        <v/>
      </c>
      <c r="E43" s="65" t="str">
        <f>IF('SIMPL PLYWOOD'!AF68=0,"",'SIMPL PLYWOOD'!AF68)</f>
        <v/>
      </c>
      <c r="F43" s="65" t="str">
        <f>IF('SIMPL PLYWOOD'!AG68=0,"",'SIMPL PLYWOOD'!AG68)</f>
        <v/>
      </c>
      <c r="G43" s="65" t="str">
        <f>IF('SIMPL PLYWOOD'!AH68=0,"",'SIMPL PLYWOOD'!AH68)</f>
        <v/>
      </c>
      <c r="H43" s="65" t="str">
        <f>IF('SIMPL PLYWOOD'!AI68=0,"",'SIMPL PLYWOOD'!AI68)</f>
        <v/>
      </c>
      <c r="I43" s="65" t="str">
        <f>IF('SIMPL PLYWOOD'!AJ68=0,"",'SIMPL PLYWOOD'!AJ68)</f>
        <v/>
      </c>
      <c r="J43" s="65" t="str">
        <f>IF('SIMPL PLYWOOD'!AK68=0,"",'SIMPL PLYWOOD'!AK68)</f>
        <v/>
      </c>
      <c r="K43" s="65" t="str">
        <f>IF('SIMPL PLYWOOD'!AL68=0,"",'SIMPL PLYWOOD'!AL68)</f>
        <v/>
      </c>
      <c r="L43" s="65" t="str">
        <f>IF('SIMPL PLYWOOD'!AM68=0,"",'SIMPL PLYWOOD'!AM68)</f>
        <v/>
      </c>
      <c r="M43" s="65" t="str">
        <f>IF('SIMPL PLYWOOD'!AN68=0,"",'SIMPL PLYWOOD'!AN68)</f>
        <v/>
      </c>
      <c r="N43" s="65" t="str">
        <f>IF('SIMPL PLYWOOD'!AO68=0,"",'SIMPL PLYWOOD'!AO68)</f>
        <v/>
      </c>
      <c r="O43" s="65" t="str">
        <f>IF('SIMPL PLYWOOD'!AP68=0,"",'SIMPL PLYWOOD'!AP68)</f>
        <v/>
      </c>
      <c r="P43" s="65" t="str">
        <f>IF('SIMPL PLYWOOD'!AQ68=0,"",'SIMPL PLYWOOD'!AQ68)</f>
        <v/>
      </c>
      <c r="Q43" s="66">
        <f>'PRODUCTION LIST VOLUMES'!O46</f>
        <v>0</v>
      </c>
    </row>
    <row r="44" spans="1:17" ht="23.15" customHeight="1">
      <c r="A44" s="50">
        <f>B44*'SIMPL PLYWOOD'!X77</f>
        <v>0</v>
      </c>
      <c r="B44" s="52">
        <f t="shared" si="1"/>
        <v>0</v>
      </c>
      <c r="C44" s="52" t="str">
        <f>'SIMPL PLYWOOD'!D69</f>
        <v>SIMPL-4D</v>
      </c>
      <c r="D44" s="65" t="str">
        <f>IF('SIMPL PLYWOOD'!AE69=0,"",'SIMPL PLYWOOD'!AE69)</f>
        <v/>
      </c>
      <c r="E44" s="65" t="str">
        <f>IF('SIMPL PLYWOOD'!AF69=0,"",'SIMPL PLYWOOD'!AF69)</f>
        <v/>
      </c>
      <c r="F44" s="65" t="str">
        <f>IF('SIMPL PLYWOOD'!AG69=0,"",'SIMPL PLYWOOD'!AG69)</f>
        <v/>
      </c>
      <c r="G44" s="65" t="str">
        <f>IF('SIMPL PLYWOOD'!AH69=0,"",'SIMPL PLYWOOD'!AH69)</f>
        <v/>
      </c>
      <c r="H44" s="65" t="str">
        <f>IF('SIMPL PLYWOOD'!AI69=0,"",'SIMPL PLYWOOD'!AI69)</f>
        <v/>
      </c>
      <c r="I44" s="65" t="str">
        <f>IF('SIMPL PLYWOOD'!AJ69=0,"",'SIMPL PLYWOOD'!AJ69)</f>
        <v/>
      </c>
      <c r="J44" s="65" t="str">
        <f>IF('SIMPL PLYWOOD'!AK69=0,"",'SIMPL PLYWOOD'!AK69)</f>
        <v/>
      </c>
      <c r="K44" s="65" t="str">
        <f>IF('SIMPL PLYWOOD'!AL69=0,"",'SIMPL PLYWOOD'!AL69)</f>
        <v/>
      </c>
      <c r="L44" s="65" t="str">
        <f>IF('SIMPL PLYWOOD'!AM69=0,"",'SIMPL PLYWOOD'!AM69)</f>
        <v/>
      </c>
      <c r="M44" s="65" t="str">
        <f>IF('SIMPL PLYWOOD'!AN69=0,"",'SIMPL PLYWOOD'!AN69)</f>
        <v/>
      </c>
      <c r="N44" s="65" t="str">
        <f>IF('SIMPL PLYWOOD'!AO69=0,"",'SIMPL PLYWOOD'!AO69)</f>
        <v/>
      </c>
      <c r="O44" s="65" t="str">
        <f>IF('SIMPL PLYWOOD'!AP69=0,"",'SIMPL PLYWOOD'!AP69)</f>
        <v/>
      </c>
      <c r="P44" s="65" t="str">
        <f>IF('SIMPL PLYWOOD'!AQ69=0,"",'SIMPL PLYWOOD'!AQ69)</f>
        <v/>
      </c>
      <c r="Q44" s="66">
        <f>'PRODUCTION LIST VOLUMES'!O47</f>
        <v>0</v>
      </c>
    </row>
    <row r="45" spans="1:17" ht="23.15" customHeight="1">
      <c r="A45" s="50">
        <f>B45*'SIMPL PLYWOOD'!X11</f>
        <v>0</v>
      </c>
      <c r="B45" s="52">
        <f t="shared" si="1"/>
        <v>0</v>
      </c>
      <c r="C45" s="52" t="str">
        <f>'SIMPL PLYWOOD'!D70</f>
        <v>SIMPL-4E</v>
      </c>
      <c r="D45" s="65" t="str">
        <f>IF('SIMPL PLYWOOD'!AE70=0,"",'SIMPL PLYWOOD'!AE70)</f>
        <v/>
      </c>
      <c r="E45" s="65" t="str">
        <f>IF('SIMPL PLYWOOD'!AF70=0,"",'SIMPL PLYWOOD'!AF70)</f>
        <v/>
      </c>
      <c r="F45" s="65" t="str">
        <f>IF('SIMPL PLYWOOD'!AG70=0,"",'SIMPL PLYWOOD'!AG70)</f>
        <v/>
      </c>
      <c r="G45" s="65" t="str">
        <f>IF('SIMPL PLYWOOD'!AH70=0,"",'SIMPL PLYWOOD'!AH70)</f>
        <v/>
      </c>
      <c r="H45" s="65" t="str">
        <f>IF('SIMPL PLYWOOD'!AI70=0,"",'SIMPL PLYWOOD'!AI70)</f>
        <v/>
      </c>
      <c r="I45" s="65" t="str">
        <f>IF('SIMPL PLYWOOD'!AJ70=0,"",'SIMPL PLYWOOD'!AJ70)</f>
        <v/>
      </c>
      <c r="J45" s="65" t="str">
        <f>IF('SIMPL PLYWOOD'!AK70=0,"",'SIMPL PLYWOOD'!AK70)</f>
        <v/>
      </c>
      <c r="K45" s="65" t="str">
        <f>IF('SIMPL PLYWOOD'!AL70=0,"",'SIMPL PLYWOOD'!AL70)</f>
        <v/>
      </c>
      <c r="L45" s="65" t="str">
        <f>IF('SIMPL PLYWOOD'!AM70=0,"",'SIMPL PLYWOOD'!AM70)</f>
        <v/>
      </c>
      <c r="M45" s="65" t="str">
        <f>IF('SIMPL PLYWOOD'!AN70=0,"",'SIMPL PLYWOOD'!AN70)</f>
        <v/>
      </c>
      <c r="N45" s="65" t="str">
        <f>IF('SIMPL PLYWOOD'!AO70=0,"",'SIMPL PLYWOOD'!AO70)</f>
        <v/>
      </c>
      <c r="O45" s="65" t="str">
        <f>IF('SIMPL PLYWOOD'!AP70=0,"",'SIMPL PLYWOOD'!AP70)</f>
        <v/>
      </c>
      <c r="P45" s="65" t="str">
        <f>IF('SIMPL PLYWOOD'!AQ70=0,"",'SIMPL PLYWOOD'!AQ70)</f>
        <v/>
      </c>
      <c r="Q45" s="66">
        <f>'PRODUCTION LIST VOLUMES'!O48</f>
        <v>0</v>
      </c>
    </row>
    <row r="46" spans="1:17" ht="23.15" customHeight="1">
      <c r="A46" s="50">
        <f>B46*'SIMPL PLYWOOD'!X13</f>
        <v>0</v>
      </c>
      <c r="B46" s="52">
        <f t="shared" si="1"/>
        <v>0</v>
      </c>
      <c r="C46" s="52" t="str">
        <f>'SIMPL PLYWOOD'!D71</f>
        <v>SIMPL-4F</v>
      </c>
      <c r="D46" s="65" t="str">
        <f>IF('SIMPL PLYWOOD'!AE71=0,"",'SIMPL PLYWOOD'!AE71)</f>
        <v/>
      </c>
      <c r="E46" s="65" t="str">
        <f>IF('SIMPL PLYWOOD'!AF71=0,"",'SIMPL PLYWOOD'!AF71)</f>
        <v/>
      </c>
      <c r="F46" s="65" t="str">
        <f>IF('SIMPL PLYWOOD'!AG71=0,"",'SIMPL PLYWOOD'!AG71)</f>
        <v/>
      </c>
      <c r="G46" s="65" t="str">
        <f>IF('SIMPL PLYWOOD'!AH71=0,"",'SIMPL PLYWOOD'!AH71)</f>
        <v/>
      </c>
      <c r="H46" s="65" t="str">
        <f>IF('SIMPL PLYWOOD'!AI71=0,"",'SIMPL PLYWOOD'!AI71)</f>
        <v/>
      </c>
      <c r="I46" s="65" t="str">
        <f>IF('SIMPL PLYWOOD'!AJ71=0,"",'SIMPL PLYWOOD'!AJ71)</f>
        <v/>
      </c>
      <c r="J46" s="65" t="str">
        <f>IF('SIMPL PLYWOOD'!AK71=0,"",'SIMPL PLYWOOD'!AK71)</f>
        <v/>
      </c>
      <c r="K46" s="65" t="str">
        <f>IF('SIMPL PLYWOOD'!AL71=0,"",'SIMPL PLYWOOD'!AL71)</f>
        <v/>
      </c>
      <c r="L46" s="65" t="str">
        <f>IF('SIMPL PLYWOOD'!AM71=0,"",'SIMPL PLYWOOD'!AM71)</f>
        <v/>
      </c>
      <c r="M46" s="65" t="str">
        <f>IF('SIMPL PLYWOOD'!AN71=0,"",'SIMPL PLYWOOD'!AN71)</f>
        <v/>
      </c>
      <c r="N46" s="65" t="str">
        <f>IF('SIMPL PLYWOOD'!AO71=0,"",'SIMPL PLYWOOD'!AO71)</f>
        <v/>
      </c>
      <c r="O46" s="65" t="str">
        <f>IF('SIMPL PLYWOOD'!AP71=0,"",'SIMPL PLYWOOD'!AP71)</f>
        <v/>
      </c>
      <c r="P46" s="65" t="str">
        <f>IF('SIMPL PLYWOOD'!AQ71=0,"",'SIMPL PLYWOOD'!AQ71)</f>
        <v/>
      </c>
      <c r="Q46" s="66">
        <f>'PRODUCTION LIST VOLUMES'!O49</f>
        <v>0</v>
      </c>
    </row>
    <row r="47" spans="1:17" ht="23.15" customHeight="1">
      <c r="A47" s="50"/>
      <c r="B47" s="52"/>
      <c r="C47" s="52" t="str">
        <f>'SIMPL PLYWOOD'!D72</f>
        <v>SIMPL-4G</v>
      </c>
      <c r="D47" s="65" t="str">
        <f>IF('SIMPL PLYWOOD'!AE72=0,"",'SIMPL PLYWOOD'!AE72)</f>
        <v/>
      </c>
      <c r="E47" s="65" t="str">
        <f>IF('SIMPL PLYWOOD'!AF72=0,"",'SIMPL PLYWOOD'!AF72)</f>
        <v/>
      </c>
      <c r="F47" s="65" t="str">
        <f>IF('SIMPL PLYWOOD'!AG72=0,"",'SIMPL PLYWOOD'!AG72)</f>
        <v/>
      </c>
      <c r="G47" s="65" t="str">
        <f>IF('SIMPL PLYWOOD'!AH72=0,"",'SIMPL PLYWOOD'!AH72)</f>
        <v/>
      </c>
      <c r="H47" s="65" t="str">
        <f>IF('SIMPL PLYWOOD'!AI72=0,"",'SIMPL PLYWOOD'!AI72)</f>
        <v/>
      </c>
      <c r="I47" s="65" t="str">
        <f>IF('SIMPL PLYWOOD'!AJ72=0,"",'SIMPL PLYWOOD'!AJ72)</f>
        <v/>
      </c>
      <c r="J47" s="65" t="str">
        <f>IF('SIMPL PLYWOOD'!AK72=0,"",'SIMPL PLYWOOD'!AK72)</f>
        <v/>
      </c>
      <c r="K47" s="65" t="str">
        <f>IF('SIMPL PLYWOOD'!AL72=0,"",'SIMPL PLYWOOD'!AL72)</f>
        <v/>
      </c>
      <c r="L47" s="65" t="str">
        <f>IF('SIMPL PLYWOOD'!AM72=0,"",'SIMPL PLYWOOD'!AM72)</f>
        <v/>
      </c>
      <c r="M47" s="65" t="str">
        <f>IF('SIMPL PLYWOOD'!AN72=0,"",'SIMPL PLYWOOD'!AN72)</f>
        <v/>
      </c>
      <c r="N47" s="65" t="str">
        <f>IF('SIMPL PLYWOOD'!AO72=0,"",'SIMPL PLYWOOD'!AO72)</f>
        <v/>
      </c>
      <c r="O47" s="65" t="str">
        <f>IF('SIMPL PLYWOOD'!AP72=0,"",'SIMPL PLYWOOD'!AP72)</f>
        <v/>
      </c>
      <c r="P47" s="65" t="str">
        <f>IF('SIMPL PLYWOOD'!AQ72=0,"",'SIMPL PLYWOOD'!AQ72)</f>
        <v/>
      </c>
      <c r="Q47" s="66">
        <f>'PRODUCTION LIST VOLUMES'!O50</f>
        <v>0</v>
      </c>
    </row>
    <row r="48" spans="1:17" ht="23.15" customHeight="1">
      <c r="A48" s="50"/>
      <c r="B48" s="52"/>
      <c r="C48" s="52" t="str">
        <f>'SIMPL PLYWOOD'!D73</f>
        <v>SIMPL-4H</v>
      </c>
      <c r="D48" s="65" t="str">
        <f>IF('SIMPL PLYWOOD'!AE73=0,"",'SIMPL PLYWOOD'!AE73)</f>
        <v/>
      </c>
      <c r="E48" s="65" t="str">
        <f>IF('SIMPL PLYWOOD'!AF73=0,"",'SIMPL PLYWOOD'!AF73)</f>
        <v/>
      </c>
      <c r="F48" s="65" t="str">
        <f>IF('SIMPL PLYWOOD'!AG73=0,"",'SIMPL PLYWOOD'!AG73)</f>
        <v/>
      </c>
      <c r="G48" s="65" t="str">
        <f>IF('SIMPL PLYWOOD'!AH73=0,"",'SIMPL PLYWOOD'!AH73)</f>
        <v/>
      </c>
      <c r="H48" s="65" t="str">
        <f>IF('SIMPL PLYWOOD'!AI73=0,"",'SIMPL PLYWOOD'!AI73)</f>
        <v/>
      </c>
      <c r="I48" s="65" t="str">
        <f>IF('SIMPL PLYWOOD'!AJ73=0,"",'SIMPL PLYWOOD'!AJ73)</f>
        <v/>
      </c>
      <c r="J48" s="65" t="str">
        <f>IF('SIMPL PLYWOOD'!AK73=0,"",'SIMPL PLYWOOD'!AK73)</f>
        <v/>
      </c>
      <c r="K48" s="65" t="str">
        <f>IF('SIMPL PLYWOOD'!AL73=0,"",'SIMPL PLYWOOD'!AL73)</f>
        <v/>
      </c>
      <c r="L48" s="65" t="str">
        <f>IF('SIMPL PLYWOOD'!AM73=0,"",'SIMPL PLYWOOD'!AM73)</f>
        <v/>
      </c>
      <c r="M48" s="65" t="str">
        <f>IF('SIMPL PLYWOOD'!AN73=0,"",'SIMPL PLYWOOD'!AN73)</f>
        <v/>
      </c>
      <c r="N48" s="65" t="str">
        <f>IF('SIMPL PLYWOOD'!AO73=0,"",'SIMPL PLYWOOD'!AO73)</f>
        <v/>
      </c>
      <c r="O48" s="65" t="str">
        <f>IF('SIMPL PLYWOOD'!AP73=0,"",'SIMPL PLYWOOD'!AP73)</f>
        <v/>
      </c>
      <c r="P48" s="65" t="str">
        <f>IF('SIMPL PLYWOOD'!AQ73=0,"",'SIMPL PLYWOOD'!AQ73)</f>
        <v/>
      </c>
      <c r="Q48" s="66">
        <f>'PRODUCTION LIST VOLUMES'!O51</f>
        <v>0</v>
      </c>
    </row>
    <row r="49" spans="1:18" ht="23.15" customHeight="1">
      <c r="A49" s="50">
        <f>B49*'SIMPL PLYWOOD'!X14</f>
        <v>0</v>
      </c>
      <c r="B49" s="52">
        <f t="shared" si="1"/>
        <v>0</v>
      </c>
      <c r="C49" s="52" t="str">
        <f>'SIMPL PLYWOOD'!D74</f>
        <v>SIMPL-4I</v>
      </c>
      <c r="D49" s="65" t="str">
        <f>IF('SIMPL PLYWOOD'!AE74=0,"",'SIMPL PLYWOOD'!AE74)</f>
        <v/>
      </c>
      <c r="E49" s="65" t="str">
        <f>IF('SIMPL PLYWOOD'!AF74=0,"",'SIMPL PLYWOOD'!AF74)</f>
        <v/>
      </c>
      <c r="F49" s="65" t="str">
        <f>IF('SIMPL PLYWOOD'!AG74=0,"",'SIMPL PLYWOOD'!AG74)</f>
        <v/>
      </c>
      <c r="G49" s="65" t="str">
        <f>IF('SIMPL PLYWOOD'!AH74=0,"",'SIMPL PLYWOOD'!AH74)</f>
        <v/>
      </c>
      <c r="H49" s="65" t="str">
        <f>IF('SIMPL PLYWOOD'!AI74=0,"",'SIMPL PLYWOOD'!AI74)</f>
        <v/>
      </c>
      <c r="I49" s="65" t="str">
        <f>IF('SIMPL PLYWOOD'!AJ74=0,"",'SIMPL PLYWOOD'!AJ74)</f>
        <v/>
      </c>
      <c r="J49" s="65" t="str">
        <f>IF('SIMPL PLYWOOD'!AK74=0,"",'SIMPL PLYWOOD'!AK74)</f>
        <v/>
      </c>
      <c r="K49" s="65" t="str">
        <f>IF('SIMPL PLYWOOD'!AL74=0,"",'SIMPL PLYWOOD'!AL74)</f>
        <v/>
      </c>
      <c r="L49" s="65" t="str">
        <f>IF('SIMPL PLYWOOD'!AM74=0,"",'SIMPL PLYWOOD'!AM74)</f>
        <v/>
      </c>
      <c r="M49" s="65" t="str">
        <f>IF('SIMPL PLYWOOD'!AN74=0,"",'SIMPL PLYWOOD'!AN74)</f>
        <v/>
      </c>
      <c r="N49" s="65" t="str">
        <f>IF('SIMPL PLYWOOD'!AO74=0,"",'SIMPL PLYWOOD'!AO74)</f>
        <v/>
      </c>
      <c r="O49" s="65" t="str">
        <f>IF('SIMPL PLYWOOD'!AP74=0,"",'SIMPL PLYWOOD'!AP74)</f>
        <v/>
      </c>
      <c r="P49" s="65" t="str">
        <f>IF('SIMPL PLYWOOD'!AQ74=0,"",'SIMPL PLYWOOD'!AQ74)</f>
        <v/>
      </c>
      <c r="Q49" s="66">
        <f>'PRODUCTION LIST VOLUMES'!O52</f>
        <v>0</v>
      </c>
    </row>
    <row r="50" spans="1:18" ht="23.15" customHeight="1">
      <c r="A50" s="50"/>
      <c r="B50" s="52"/>
      <c r="C50" s="52" t="str">
        <f>'SIMPL PLYWOOD'!D75</f>
        <v>SIMPL-4M</v>
      </c>
      <c r="D50" s="65" t="str">
        <f>IF('SIMPL PLYWOOD'!AE75=0,"",'SIMPL PLYWOOD'!AE75)</f>
        <v/>
      </c>
      <c r="E50" s="65" t="str">
        <f>IF('SIMPL PLYWOOD'!AF75=0,"",'SIMPL PLYWOOD'!AF75)</f>
        <v/>
      </c>
      <c r="F50" s="65" t="str">
        <f>IF('SIMPL PLYWOOD'!AG75=0,"",'SIMPL PLYWOOD'!AG75)</f>
        <v/>
      </c>
      <c r="G50" s="65" t="str">
        <f>IF('SIMPL PLYWOOD'!AH75=0,"",'SIMPL PLYWOOD'!AH75)</f>
        <v/>
      </c>
      <c r="H50" s="65" t="str">
        <f>IF('SIMPL PLYWOOD'!AI75=0,"",'SIMPL PLYWOOD'!AI75)</f>
        <v/>
      </c>
      <c r="I50" s="65" t="str">
        <f>IF('SIMPL PLYWOOD'!AJ75=0,"",'SIMPL PLYWOOD'!AJ75)</f>
        <v/>
      </c>
      <c r="J50" s="65" t="str">
        <f>IF('SIMPL PLYWOOD'!AK75=0,"",'SIMPL PLYWOOD'!AK75)</f>
        <v/>
      </c>
      <c r="K50" s="65" t="str">
        <f>IF('SIMPL PLYWOOD'!AL75=0,"",'SIMPL PLYWOOD'!AL75)</f>
        <v/>
      </c>
      <c r="L50" s="65" t="str">
        <f>IF('SIMPL PLYWOOD'!AM75=0,"",'SIMPL PLYWOOD'!AM75)</f>
        <v/>
      </c>
      <c r="M50" s="65" t="str">
        <f>IF('SIMPL PLYWOOD'!AN75=0,"",'SIMPL PLYWOOD'!AN75)</f>
        <v/>
      </c>
      <c r="N50" s="65" t="str">
        <f>IF('SIMPL PLYWOOD'!AO75=0,"",'SIMPL PLYWOOD'!AO75)</f>
        <v/>
      </c>
      <c r="O50" s="65" t="str">
        <f>IF('SIMPL PLYWOOD'!AP75=0,"",'SIMPL PLYWOOD'!AP75)</f>
        <v/>
      </c>
      <c r="P50" s="65" t="str">
        <f>IF('SIMPL PLYWOOD'!AQ75=0,"",'SIMPL PLYWOOD'!AQ75)</f>
        <v/>
      </c>
      <c r="Q50" s="66">
        <f>'PRODUCTION LIST VOLUMES'!O53</f>
        <v>0</v>
      </c>
    </row>
    <row r="51" spans="1:18" ht="23.15" customHeight="1">
      <c r="A51" s="50"/>
      <c r="B51" s="52"/>
      <c r="C51" s="52" t="str">
        <f>'SIMPL PLYWOOD'!D76</f>
        <v>SIMPL-4N</v>
      </c>
      <c r="D51" s="65" t="str">
        <f>IF('SIMPL PLYWOOD'!AE76=0,"",'SIMPL PLYWOOD'!AE76)</f>
        <v/>
      </c>
      <c r="E51" s="65" t="str">
        <f>IF('SIMPL PLYWOOD'!AF76=0,"",'SIMPL PLYWOOD'!AF76)</f>
        <v/>
      </c>
      <c r="F51" s="65" t="str">
        <f>IF('SIMPL PLYWOOD'!AG76=0,"",'SIMPL PLYWOOD'!AG76)</f>
        <v/>
      </c>
      <c r="G51" s="65" t="str">
        <f>IF('SIMPL PLYWOOD'!AH76=0,"",'SIMPL PLYWOOD'!AH76)</f>
        <v/>
      </c>
      <c r="H51" s="65" t="str">
        <f>IF('SIMPL PLYWOOD'!AI76=0,"",'SIMPL PLYWOOD'!AI76)</f>
        <v/>
      </c>
      <c r="I51" s="65" t="str">
        <f>IF('SIMPL PLYWOOD'!AJ76=0,"",'SIMPL PLYWOOD'!AJ76)</f>
        <v/>
      </c>
      <c r="J51" s="65" t="str">
        <f>IF('SIMPL PLYWOOD'!AK76=0,"",'SIMPL PLYWOOD'!AK76)</f>
        <v/>
      </c>
      <c r="K51" s="65" t="str">
        <f>IF('SIMPL PLYWOOD'!AL76=0,"",'SIMPL PLYWOOD'!AL76)</f>
        <v/>
      </c>
      <c r="L51" s="65" t="str">
        <f>IF('SIMPL PLYWOOD'!AM76=0,"",'SIMPL PLYWOOD'!AM76)</f>
        <v/>
      </c>
      <c r="M51" s="65" t="str">
        <f>IF('SIMPL PLYWOOD'!AN76=0,"",'SIMPL PLYWOOD'!AN76)</f>
        <v/>
      </c>
      <c r="N51" s="65" t="str">
        <f>IF('SIMPL PLYWOOD'!AO76=0,"",'SIMPL PLYWOOD'!AO76)</f>
        <v/>
      </c>
      <c r="O51" s="65" t="str">
        <f>IF('SIMPL PLYWOOD'!AP76=0,"",'SIMPL PLYWOOD'!AP76)</f>
        <v/>
      </c>
      <c r="P51" s="65" t="str">
        <f>IF('SIMPL PLYWOOD'!AQ76=0,"",'SIMPL PLYWOOD'!AQ76)</f>
        <v/>
      </c>
      <c r="Q51" s="66">
        <f>'PRODUCTION LIST VOLUMES'!O54</f>
        <v>0</v>
      </c>
    </row>
    <row r="52" spans="1:18" ht="23.15" customHeight="1">
      <c r="A52" s="50"/>
      <c r="B52" s="52"/>
      <c r="C52" s="52" t="str">
        <f>'SIMPL PLYWOOD'!D77</f>
        <v>SIMPL-4O</v>
      </c>
      <c r="D52" s="65" t="str">
        <f>IF('SIMPL PLYWOOD'!AE77=0,"",'SIMPL PLYWOOD'!AE77)</f>
        <v/>
      </c>
      <c r="E52" s="65" t="str">
        <f>IF('SIMPL PLYWOOD'!AF77=0,"",'SIMPL PLYWOOD'!AF77)</f>
        <v/>
      </c>
      <c r="F52" s="65" t="str">
        <f>IF('SIMPL PLYWOOD'!AG77=0,"",'SIMPL PLYWOOD'!AG77)</f>
        <v/>
      </c>
      <c r="G52" s="65" t="str">
        <f>IF('SIMPL PLYWOOD'!AH77=0,"",'SIMPL PLYWOOD'!AH77)</f>
        <v/>
      </c>
      <c r="H52" s="65" t="str">
        <f>IF('SIMPL PLYWOOD'!AI77=0,"",'SIMPL PLYWOOD'!AI77)</f>
        <v/>
      </c>
      <c r="I52" s="65" t="str">
        <f>IF('SIMPL PLYWOOD'!AJ77=0,"",'SIMPL PLYWOOD'!AJ77)</f>
        <v/>
      </c>
      <c r="J52" s="65" t="str">
        <f>IF('SIMPL PLYWOOD'!AK77=0,"",'SIMPL PLYWOOD'!AK77)</f>
        <v/>
      </c>
      <c r="K52" s="65" t="str">
        <f>IF('SIMPL PLYWOOD'!AL77=0,"",'SIMPL PLYWOOD'!AL77)</f>
        <v/>
      </c>
      <c r="L52" s="65" t="str">
        <f>IF('SIMPL PLYWOOD'!AM77=0,"",'SIMPL PLYWOOD'!AM77)</f>
        <v/>
      </c>
      <c r="M52" s="65" t="str">
        <f>IF('SIMPL PLYWOOD'!AN77=0,"",'SIMPL PLYWOOD'!AN77)</f>
        <v/>
      </c>
      <c r="N52" s="65" t="str">
        <f>IF('SIMPL PLYWOOD'!AO77=0,"",'SIMPL PLYWOOD'!AO77)</f>
        <v/>
      </c>
      <c r="O52" s="65" t="str">
        <f>IF('SIMPL PLYWOOD'!AP77=0,"",'SIMPL PLYWOOD'!AP77)</f>
        <v/>
      </c>
      <c r="P52" s="65" t="str">
        <f>IF('SIMPL PLYWOOD'!AQ77=0,"",'SIMPL PLYWOOD'!AQ77)</f>
        <v/>
      </c>
      <c r="Q52" s="66">
        <f>'PRODUCTION LIST VOLUMES'!O55</f>
        <v>0</v>
      </c>
    </row>
    <row r="53" spans="1:18" ht="23.15" customHeight="1">
      <c r="A53" s="50">
        <f>B53*'SIMPL PLYWOOD'!X84</f>
        <v>0</v>
      </c>
      <c r="B53" s="52">
        <f t="shared" si="1"/>
        <v>0</v>
      </c>
      <c r="C53" s="52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6"/>
    </row>
    <row r="54" spans="1:18" ht="23.15" customHeight="1">
      <c r="A54" s="50">
        <f>B54*'SIMPL PLYWOOD'!X85</f>
        <v>0</v>
      </c>
      <c r="B54" s="52">
        <f t="shared" si="1"/>
        <v>0</v>
      </c>
      <c r="C54" s="52" t="str">
        <f>'SIMPL PLYWOOD'!D79</f>
        <v>SIMPL-5A</v>
      </c>
      <c r="D54" s="65" t="str">
        <f>IF('SIMPL PLYWOOD'!AE79=0,"",'SIMPL PLYWOOD'!AE79)</f>
        <v/>
      </c>
      <c r="E54" s="65" t="str">
        <f>IF('SIMPL PLYWOOD'!AF79=0,"",'SIMPL PLYWOOD'!AF79)</f>
        <v/>
      </c>
      <c r="F54" s="65" t="str">
        <f>IF('SIMPL PLYWOOD'!AG79=0,"",'SIMPL PLYWOOD'!AG79)</f>
        <v/>
      </c>
      <c r="G54" s="65" t="str">
        <f>IF('SIMPL PLYWOOD'!AH79=0,"",'SIMPL PLYWOOD'!AH79)</f>
        <v/>
      </c>
      <c r="H54" s="65" t="str">
        <f>IF('SIMPL PLYWOOD'!AI79=0,"",'SIMPL PLYWOOD'!AI79)</f>
        <v/>
      </c>
      <c r="I54" s="65" t="str">
        <f>IF('SIMPL PLYWOOD'!AJ79=0,"",'SIMPL PLYWOOD'!AJ79)</f>
        <v/>
      </c>
      <c r="J54" s="65" t="str">
        <f>IF('SIMPL PLYWOOD'!AK79=0,"",'SIMPL PLYWOOD'!AK79)</f>
        <v/>
      </c>
      <c r="K54" s="65" t="str">
        <f>IF('SIMPL PLYWOOD'!AL79=0,"",'SIMPL PLYWOOD'!AL79)</f>
        <v/>
      </c>
      <c r="L54" s="65" t="str">
        <f>IF('SIMPL PLYWOOD'!AM79=0,"",'SIMPL PLYWOOD'!AM79)</f>
        <v/>
      </c>
      <c r="M54" s="65" t="str">
        <f>IF('SIMPL PLYWOOD'!AN79=0,"",'SIMPL PLYWOOD'!AN79)</f>
        <v/>
      </c>
      <c r="N54" s="65" t="str">
        <f>IF('SIMPL PLYWOOD'!AO79=0,"",'SIMPL PLYWOOD'!AO79)</f>
        <v/>
      </c>
      <c r="O54" s="65" t="str">
        <f>IF('SIMPL PLYWOOD'!AP79=0,"",'SIMPL PLYWOOD'!AP79)</f>
        <v/>
      </c>
      <c r="P54" s="65" t="str">
        <f>IF('SIMPL PLYWOOD'!AQ79=0,"",'SIMPL PLYWOOD'!AQ79)</f>
        <v/>
      </c>
      <c r="Q54" s="66">
        <f>'PRODUCTION LIST VOLUMES'!O57</f>
        <v>0</v>
      </c>
    </row>
    <row r="55" spans="1:18" ht="23.15" customHeight="1">
      <c r="A55" s="50">
        <f>B55*'SIMPL PLYWOOD'!X86</f>
        <v>0</v>
      </c>
      <c r="B55" s="52">
        <f t="shared" si="1"/>
        <v>0</v>
      </c>
      <c r="C55" s="52" t="str">
        <f>'SIMPL PLYWOOD'!D80</f>
        <v>SIMPL-5B</v>
      </c>
      <c r="D55" s="65" t="str">
        <f>IF('SIMPL PLYWOOD'!AE80=0,"",'SIMPL PLYWOOD'!AE80)</f>
        <v/>
      </c>
      <c r="E55" s="65" t="str">
        <f>IF('SIMPL PLYWOOD'!AF80=0,"",'SIMPL PLYWOOD'!AF80)</f>
        <v/>
      </c>
      <c r="F55" s="65" t="str">
        <f>IF('SIMPL PLYWOOD'!AG80=0,"",'SIMPL PLYWOOD'!AG80)</f>
        <v/>
      </c>
      <c r="G55" s="65" t="str">
        <f>IF('SIMPL PLYWOOD'!AH80=0,"",'SIMPL PLYWOOD'!AH80)</f>
        <v/>
      </c>
      <c r="H55" s="65" t="str">
        <f>IF('SIMPL PLYWOOD'!AI80=0,"",'SIMPL PLYWOOD'!AI80)</f>
        <v/>
      </c>
      <c r="I55" s="65" t="str">
        <f>IF('SIMPL PLYWOOD'!AJ80=0,"",'SIMPL PLYWOOD'!AJ80)</f>
        <v/>
      </c>
      <c r="J55" s="65" t="str">
        <f>IF('SIMPL PLYWOOD'!AK80=0,"",'SIMPL PLYWOOD'!AK80)</f>
        <v/>
      </c>
      <c r="K55" s="65" t="str">
        <f>IF('SIMPL PLYWOOD'!AL80=0,"",'SIMPL PLYWOOD'!AL80)</f>
        <v/>
      </c>
      <c r="L55" s="65" t="str">
        <f>IF('SIMPL PLYWOOD'!AM80=0,"",'SIMPL PLYWOOD'!AM80)</f>
        <v/>
      </c>
      <c r="M55" s="65" t="str">
        <f>IF('SIMPL PLYWOOD'!AN80=0,"",'SIMPL PLYWOOD'!AN80)</f>
        <v/>
      </c>
      <c r="N55" s="65" t="str">
        <f>IF('SIMPL PLYWOOD'!AO80=0,"",'SIMPL PLYWOOD'!AO80)</f>
        <v/>
      </c>
      <c r="O55" s="65" t="str">
        <f>IF('SIMPL PLYWOOD'!AP80=0,"",'SIMPL PLYWOOD'!AP80)</f>
        <v/>
      </c>
      <c r="P55" s="65" t="str">
        <f>IF('SIMPL PLYWOOD'!AQ80=0,"",'SIMPL PLYWOOD'!AQ80)</f>
        <v/>
      </c>
      <c r="Q55" s="66">
        <f>'PRODUCTION LIST VOLUMES'!O58</f>
        <v>0</v>
      </c>
    </row>
    <row r="56" spans="1:18" ht="23.15" customHeight="1">
      <c r="A56" s="50">
        <f>B56*'SIMPL PLYWOOD'!X87</f>
        <v>0</v>
      </c>
      <c r="B56" s="52">
        <f t="shared" si="1"/>
        <v>0</v>
      </c>
      <c r="C56" s="52" t="str">
        <f>'SIMPL PLYWOOD'!D81</f>
        <v>SIMPL-5C</v>
      </c>
      <c r="D56" s="65" t="str">
        <f>IF('SIMPL PLYWOOD'!AE81=0,"",'SIMPL PLYWOOD'!AE81)</f>
        <v/>
      </c>
      <c r="E56" s="65" t="str">
        <f>IF('SIMPL PLYWOOD'!AF81=0,"",'SIMPL PLYWOOD'!AF81)</f>
        <v/>
      </c>
      <c r="F56" s="65" t="str">
        <f>IF('SIMPL PLYWOOD'!AG81=0,"",'SIMPL PLYWOOD'!AG81)</f>
        <v/>
      </c>
      <c r="G56" s="65" t="str">
        <f>IF('SIMPL PLYWOOD'!AH81=0,"",'SIMPL PLYWOOD'!AH81)</f>
        <v/>
      </c>
      <c r="H56" s="65" t="str">
        <f>IF('SIMPL PLYWOOD'!AI81=0,"",'SIMPL PLYWOOD'!AI81)</f>
        <v/>
      </c>
      <c r="I56" s="65" t="str">
        <f>IF('SIMPL PLYWOOD'!AJ81=0,"",'SIMPL PLYWOOD'!AJ81)</f>
        <v/>
      </c>
      <c r="J56" s="65" t="str">
        <f>IF('SIMPL PLYWOOD'!AK81=0,"",'SIMPL PLYWOOD'!AK81)</f>
        <v/>
      </c>
      <c r="K56" s="65" t="str">
        <f>IF('SIMPL PLYWOOD'!AL81=0,"",'SIMPL PLYWOOD'!AL81)</f>
        <v/>
      </c>
      <c r="L56" s="65" t="str">
        <f>IF('SIMPL PLYWOOD'!AM81=0,"",'SIMPL PLYWOOD'!AM81)</f>
        <v/>
      </c>
      <c r="M56" s="65" t="str">
        <f>IF('SIMPL PLYWOOD'!AN81=0,"",'SIMPL PLYWOOD'!AN81)</f>
        <v/>
      </c>
      <c r="N56" s="65" t="str">
        <f>IF('SIMPL PLYWOOD'!AO81=0,"",'SIMPL PLYWOOD'!AO81)</f>
        <v/>
      </c>
      <c r="O56" s="65" t="str">
        <f>IF('SIMPL PLYWOOD'!AP81=0,"",'SIMPL PLYWOOD'!AP81)</f>
        <v/>
      </c>
      <c r="P56" s="65" t="str">
        <f>IF('SIMPL PLYWOOD'!AQ81=0,"",'SIMPL PLYWOOD'!AQ81)</f>
        <v/>
      </c>
      <c r="Q56" s="66">
        <f>'PRODUCTION LIST VOLUMES'!O59</f>
        <v>0</v>
      </c>
    </row>
    <row r="57" spans="1:18" ht="23.15" customHeight="1">
      <c r="A57" s="50">
        <f>B57*'SIMPL PLYWOOD'!X94</f>
        <v>0</v>
      </c>
      <c r="B57" s="52">
        <f t="shared" si="1"/>
        <v>0</v>
      </c>
      <c r="C57" s="52" t="str">
        <f>'SIMPL PLYWOOD'!D82</f>
        <v>SIMPL-5D</v>
      </c>
      <c r="D57" s="65" t="str">
        <f>IF('SIMPL PLYWOOD'!AE82=0,"",'SIMPL PLYWOOD'!AE82)</f>
        <v/>
      </c>
      <c r="E57" s="65" t="str">
        <f>IF('SIMPL PLYWOOD'!AF82=0,"",'SIMPL PLYWOOD'!AF82)</f>
        <v/>
      </c>
      <c r="F57" s="65" t="str">
        <f>IF('SIMPL PLYWOOD'!AG82=0,"",'SIMPL PLYWOOD'!AG82)</f>
        <v/>
      </c>
      <c r="G57" s="65" t="str">
        <f>IF('SIMPL PLYWOOD'!AH82=0,"",'SIMPL PLYWOOD'!AH82)</f>
        <v/>
      </c>
      <c r="H57" s="65" t="str">
        <f>IF('SIMPL PLYWOOD'!AI82=0,"",'SIMPL PLYWOOD'!AI82)</f>
        <v/>
      </c>
      <c r="I57" s="65" t="str">
        <f>IF('SIMPL PLYWOOD'!AJ82=0,"",'SIMPL PLYWOOD'!AJ82)</f>
        <v/>
      </c>
      <c r="J57" s="65" t="str">
        <f>IF('SIMPL PLYWOOD'!AK82=0,"",'SIMPL PLYWOOD'!AK82)</f>
        <v/>
      </c>
      <c r="K57" s="65" t="str">
        <f>IF('SIMPL PLYWOOD'!AL82=0,"",'SIMPL PLYWOOD'!AL82)</f>
        <v/>
      </c>
      <c r="L57" s="65" t="str">
        <f>IF('SIMPL PLYWOOD'!AM82=0,"",'SIMPL PLYWOOD'!AM82)</f>
        <v/>
      </c>
      <c r="M57" s="65" t="str">
        <f>IF('SIMPL PLYWOOD'!AN82=0,"",'SIMPL PLYWOOD'!AN82)</f>
        <v/>
      </c>
      <c r="N57" s="65" t="str">
        <f>IF('SIMPL PLYWOOD'!AO82=0,"",'SIMPL PLYWOOD'!AO82)</f>
        <v/>
      </c>
      <c r="O57" s="65" t="str">
        <f>IF('SIMPL PLYWOOD'!AP82=0,"",'SIMPL PLYWOOD'!AP82)</f>
        <v/>
      </c>
      <c r="P57" s="65" t="str">
        <f>IF('SIMPL PLYWOOD'!AQ82=0,"",'SIMPL PLYWOOD'!AQ82)</f>
        <v/>
      </c>
      <c r="Q57" s="66">
        <f>'PRODUCTION LIST VOLUMES'!O60</f>
        <v>0</v>
      </c>
    </row>
    <row r="58" spans="1:18" ht="23.15" customHeight="1">
      <c r="A58" s="50">
        <f>B58*'SIMPL PLYWOOD'!X95</f>
        <v>0</v>
      </c>
      <c r="B58" s="52">
        <f t="shared" si="1"/>
        <v>0</v>
      </c>
      <c r="C58" s="52" t="str">
        <f>'SIMPL PLYWOOD'!D83</f>
        <v>SIMPL-5E</v>
      </c>
      <c r="D58" s="65" t="str">
        <f>IF('SIMPL PLYWOOD'!AE83=0,"",'SIMPL PLYWOOD'!AE83)</f>
        <v/>
      </c>
      <c r="E58" s="65" t="str">
        <f>IF('SIMPL PLYWOOD'!AF83=0,"",'SIMPL PLYWOOD'!AF83)</f>
        <v/>
      </c>
      <c r="F58" s="65" t="str">
        <f>IF('SIMPL PLYWOOD'!AG83=0,"",'SIMPL PLYWOOD'!AG83)</f>
        <v/>
      </c>
      <c r="G58" s="65" t="str">
        <f>IF('SIMPL PLYWOOD'!AH83=0,"",'SIMPL PLYWOOD'!AH83)</f>
        <v/>
      </c>
      <c r="H58" s="65" t="str">
        <f>IF('SIMPL PLYWOOD'!AI83=0,"",'SIMPL PLYWOOD'!AI83)</f>
        <v/>
      </c>
      <c r="I58" s="65" t="str">
        <f>IF('SIMPL PLYWOOD'!AJ83=0,"",'SIMPL PLYWOOD'!AJ83)</f>
        <v/>
      </c>
      <c r="J58" s="65" t="str">
        <f>IF('SIMPL PLYWOOD'!AK83=0,"",'SIMPL PLYWOOD'!AK83)</f>
        <v/>
      </c>
      <c r="K58" s="65" t="str">
        <f>IF('SIMPL PLYWOOD'!AL83=0,"",'SIMPL PLYWOOD'!AL83)</f>
        <v/>
      </c>
      <c r="L58" s="65" t="str">
        <f>IF('SIMPL PLYWOOD'!AM83=0,"",'SIMPL PLYWOOD'!AM83)</f>
        <v/>
      </c>
      <c r="M58" s="65" t="str">
        <f>IF('SIMPL PLYWOOD'!AN83=0,"",'SIMPL PLYWOOD'!AN83)</f>
        <v/>
      </c>
      <c r="N58" s="65" t="str">
        <f>IF('SIMPL PLYWOOD'!AO83=0,"",'SIMPL PLYWOOD'!AO83)</f>
        <v/>
      </c>
      <c r="O58" s="65" t="str">
        <f>IF('SIMPL PLYWOOD'!AP83=0,"",'SIMPL PLYWOOD'!AP83)</f>
        <v/>
      </c>
      <c r="P58" s="65" t="str">
        <f>IF('SIMPL PLYWOOD'!AQ83=0,"",'SIMPL PLYWOOD'!AQ83)</f>
        <v/>
      </c>
      <c r="Q58" s="66">
        <f>'PRODUCTION LIST VOLUMES'!O61</f>
        <v>0</v>
      </c>
    </row>
    <row r="59" spans="1:18" ht="23.15" customHeight="1">
      <c r="A59" s="50">
        <f>B59*'SIMPL PLYWOOD'!X96</f>
        <v>0</v>
      </c>
      <c r="B59" s="52">
        <f t="shared" si="1"/>
        <v>0</v>
      </c>
      <c r="C59" s="52" t="str">
        <f>'SIMPL PLYWOOD'!D84</f>
        <v>SIMPL-5F</v>
      </c>
      <c r="D59" s="65" t="str">
        <f>IF('SIMPL PLYWOOD'!AE84=0,"",'SIMPL PLYWOOD'!AE84)</f>
        <v/>
      </c>
      <c r="E59" s="65" t="str">
        <f>IF('SIMPL PLYWOOD'!AF84=0,"",'SIMPL PLYWOOD'!AF84)</f>
        <v/>
      </c>
      <c r="F59" s="65" t="str">
        <f>IF('SIMPL PLYWOOD'!AG84=0,"",'SIMPL PLYWOOD'!AG84)</f>
        <v/>
      </c>
      <c r="G59" s="65" t="str">
        <f>IF('SIMPL PLYWOOD'!AH84=0,"",'SIMPL PLYWOOD'!AH84)</f>
        <v/>
      </c>
      <c r="H59" s="65" t="str">
        <f>IF('SIMPL PLYWOOD'!AI84=0,"",'SIMPL PLYWOOD'!AI84)</f>
        <v/>
      </c>
      <c r="I59" s="65" t="str">
        <f>IF('SIMPL PLYWOOD'!AJ84=0,"",'SIMPL PLYWOOD'!AJ84)</f>
        <v/>
      </c>
      <c r="J59" s="65" t="str">
        <f>IF('SIMPL PLYWOOD'!AK84=0,"",'SIMPL PLYWOOD'!AK84)</f>
        <v/>
      </c>
      <c r="K59" s="65" t="str">
        <f>IF('SIMPL PLYWOOD'!AL84=0,"",'SIMPL PLYWOOD'!AL84)</f>
        <v/>
      </c>
      <c r="L59" s="65" t="str">
        <f>IF('SIMPL PLYWOOD'!AM84=0,"",'SIMPL PLYWOOD'!AM84)</f>
        <v/>
      </c>
      <c r="M59" s="65" t="str">
        <f>IF('SIMPL PLYWOOD'!AN84=0,"",'SIMPL PLYWOOD'!AN84)</f>
        <v/>
      </c>
      <c r="N59" s="65" t="str">
        <f>IF('SIMPL PLYWOOD'!AO84=0,"",'SIMPL PLYWOOD'!AO84)</f>
        <v/>
      </c>
      <c r="O59" s="65" t="str">
        <f>IF('SIMPL PLYWOOD'!AP84=0,"",'SIMPL PLYWOOD'!AP84)</f>
        <v/>
      </c>
      <c r="P59" s="65" t="str">
        <f>IF('SIMPL PLYWOOD'!AQ84=0,"",'SIMPL PLYWOOD'!AQ84)</f>
        <v/>
      </c>
      <c r="Q59" s="66">
        <f>'PRODUCTION LIST VOLUMES'!O62</f>
        <v>0</v>
      </c>
    </row>
    <row r="60" spans="1:18" ht="23.15" customHeight="1">
      <c r="A60" s="50">
        <f>B60*'SIMPL PLYWOOD'!X97</f>
        <v>0</v>
      </c>
      <c r="B60" s="52">
        <f t="shared" si="1"/>
        <v>0</v>
      </c>
      <c r="C60" s="52" t="str">
        <f>'SIMPL PLYWOOD'!D85</f>
        <v>SIMPL-5G</v>
      </c>
      <c r="D60" s="65" t="str">
        <f>IF('SIMPL PLYWOOD'!AE85=0,"",'SIMPL PLYWOOD'!AE85)</f>
        <v/>
      </c>
      <c r="E60" s="65" t="str">
        <f>IF('SIMPL PLYWOOD'!AF85=0,"",'SIMPL PLYWOOD'!AF85)</f>
        <v/>
      </c>
      <c r="F60" s="65" t="str">
        <f>IF('SIMPL PLYWOOD'!AG85=0,"",'SIMPL PLYWOOD'!AG85)</f>
        <v/>
      </c>
      <c r="G60" s="65" t="str">
        <f>IF('SIMPL PLYWOOD'!AH85=0,"",'SIMPL PLYWOOD'!AH85)</f>
        <v/>
      </c>
      <c r="H60" s="65" t="str">
        <f>IF('SIMPL PLYWOOD'!AI85=0,"",'SIMPL PLYWOOD'!AI85)</f>
        <v/>
      </c>
      <c r="I60" s="65" t="str">
        <f>IF('SIMPL PLYWOOD'!AJ85=0,"",'SIMPL PLYWOOD'!AJ85)</f>
        <v/>
      </c>
      <c r="J60" s="65" t="str">
        <f>IF('SIMPL PLYWOOD'!AK85=0,"",'SIMPL PLYWOOD'!AK85)</f>
        <v/>
      </c>
      <c r="K60" s="65" t="str">
        <f>IF('SIMPL PLYWOOD'!AL85=0,"",'SIMPL PLYWOOD'!AL85)</f>
        <v/>
      </c>
      <c r="L60" s="65" t="str">
        <f>IF('SIMPL PLYWOOD'!AM85=0,"",'SIMPL PLYWOOD'!AM85)</f>
        <v/>
      </c>
      <c r="M60" s="65" t="str">
        <f>IF('SIMPL PLYWOOD'!AN85=0,"",'SIMPL PLYWOOD'!AN85)</f>
        <v/>
      </c>
      <c r="N60" s="65" t="str">
        <f>IF('SIMPL PLYWOOD'!AO85=0,"",'SIMPL PLYWOOD'!AO85)</f>
        <v/>
      </c>
      <c r="O60" s="65" t="str">
        <f>IF('SIMPL PLYWOOD'!AP85=0,"",'SIMPL PLYWOOD'!AP85)</f>
        <v/>
      </c>
      <c r="P60" s="65" t="str">
        <f>IF('SIMPL PLYWOOD'!AQ85=0,"",'SIMPL PLYWOOD'!AQ85)</f>
        <v/>
      </c>
      <c r="Q60" s="66">
        <f>'PRODUCTION LIST VOLUMES'!O63</f>
        <v>0</v>
      </c>
    </row>
    <row r="61" spans="1:18" ht="23.15" customHeight="1">
      <c r="A61" s="50">
        <f>B61*'SIMPL PLYWOOD'!X104</f>
        <v>0</v>
      </c>
      <c r="B61" s="52">
        <f t="shared" si="1"/>
        <v>0</v>
      </c>
      <c r="C61" s="52" t="str">
        <f>'SIMPL PLYWOOD'!D86</f>
        <v>SIMPL-5H</v>
      </c>
      <c r="D61" s="65" t="str">
        <f>IF('SIMPL PLYWOOD'!AE86=0,"",'SIMPL PLYWOOD'!AE86)</f>
        <v/>
      </c>
      <c r="E61" s="65" t="str">
        <f>IF('SIMPL PLYWOOD'!AF86=0,"",'SIMPL PLYWOOD'!AF86)</f>
        <v/>
      </c>
      <c r="F61" s="65" t="str">
        <f>IF('SIMPL PLYWOOD'!AG86=0,"",'SIMPL PLYWOOD'!AG86)</f>
        <v/>
      </c>
      <c r="G61" s="65" t="str">
        <f>IF('SIMPL PLYWOOD'!AH86=0,"",'SIMPL PLYWOOD'!AH86)</f>
        <v/>
      </c>
      <c r="H61" s="65" t="str">
        <f>IF('SIMPL PLYWOOD'!AI86=0,"",'SIMPL PLYWOOD'!AI86)</f>
        <v/>
      </c>
      <c r="I61" s="65" t="str">
        <f>IF('SIMPL PLYWOOD'!AJ86=0,"",'SIMPL PLYWOOD'!AJ86)</f>
        <v/>
      </c>
      <c r="J61" s="65" t="str">
        <f>IF('SIMPL PLYWOOD'!AK86=0,"",'SIMPL PLYWOOD'!AK86)</f>
        <v/>
      </c>
      <c r="K61" s="65" t="str">
        <f>IF('SIMPL PLYWOOD'!AL86=0,"",'SIMPL PLYWOOD'!AL86)</f>
        <v/>
      </c>
      <c r="L61" s="65" t="str">
        <f>IF('SIMPL PLYWOOD'!AM86=0,"",'SIMPL PLYWOOD'!AM86)</f>
        <v/>
      </c>
      <c r="M61" s="65" t="str">
        <f>IF('SIMPL PLYWOOD'!AN86=0,"",'SIMPL PLYWOOD'!AN86)</f>
        <v/>
      </c>
      <c r="N61" s="65" t="str">
        <f>IF('SIMPL PLYWOOD'!AO86=0,"",'SIMPL PLYWOOD'!AO86)</f>
        <v/>
      </c>
      <c r="O61" s="65" t="str">
        <f>IF('SIMPL PLYWOOD'!AP86=0,"",'SIMPL PLYWOOD'!AP86)</f>
        <v/>
      </c>
      <c r="P61" s="65" t="str">
        <f>IF('SIMPL PLYWOOD'!AQ86=0,"",'SIMPL PLYWOOD'!AQ86)</f>
        <v/>
      </c>
      <c r="Q61" s="66">
        <f>'PRODUCTION LIST VOLUMES'!O64</f>
        <v>0</v>
      </c>
      <c r="R61" s="67"/>
    </row>
    <row r="62" spans="1:18" ht="23.15" customHeight="1">
      <c r="A62" s="50">
        <f>B62*'SIMPL PLYWOOD'!X98</f>
        <v>0</v>
      </c>
      <c r="B62" s="52">
        <f t="shared" si="1"/>
        <v>0</v>
      </c>
      <c r="C62" s="52" t="str">
        <f>'SIMPL PLYWOOD'!D87</f>
        <v>SIMPL-5I</v>
      </c>
      <c r="D62" s="65" t="str">
        <f>IF('SIMPL PLYWOOD'!AE87=0,"",'SIMPL PLYWOOD'!AE87)</f>
        <v/>
      </c>
      <c r="E62" s="65" t="str">
        <f>IF('SIMPL PLYWOOD'!AF87=0,"",'SIMPL PLYWOOD'!AF87)</f>
        <v/>
      </c>
      <c r="F62" s="65" t="str">
        <f>IF('SIMPL PLYWOOD'!AG87=0,"",'SIMPL PLYWOOD'!AG87)</f>
        <v/>
      </c>
      <c r="G62" s="65" t="str">
        <f>IF('SIMPL PLYWOOD'!AH87=0,"",'SIMPL PLYWOOD'!AH87)</f>
        <v/>
      </c>
      <c r="H62" s="65" t="str">
        <f>IF('SIMPL PLYWOOD'!AI87=0,"",'SIMPL PLYWOOD'!AI87)</f>
        <v/>
      </c>
      <c r="I62" s="65" t="str">
        <f>IF('SIMPL PLYWOOD'!AJ87=0,"",'SIMPL PLYWOOD'!AJ87)</f>
        <v/>
      </c>
      <c r="J62" s="65" t="str">
        <f>IF('SIMPL PLYWOOD'!AK87=0,"",'SIMPL PLYWOOD'!AK87)</f>
        <v/>
      </c>
      <c r="K62" s="65" t="str">
        <f>IF('SIMPL PLYWOOD'!AL87=0,"",'SIMPL PLYWOOD'!AL87)</f>
        <v/>
      </c>
      <c r="L62" s="65" t="str">
        <f>IF('SIMPL PLYWOOD'!AM87=0,"",'SIMPL PLYWOOD'!AM87)</f>
        <v/>
      </c>
      <c r="M62" s="65" t="str">
        <f>IF('SIMPL PLYWOOD'!AN87=0,"",'SIMPL PLYWOOD'!AN87)</f>
        <v/>
      </c>
      <c r="N62" s="65" t="str">
        <f>IF('SIMPL PLYWOOD'!AO87=0,"",'SIMPL PLYWOOD'!AO87)</f>
        <v/>
      </c>
      <c r="O62" s="65" t="str">
        <f>IF('SIMPL PLYWOOD'!AP87=0,"",'SIMPL PLYWOOD'!AP87)</f>
        <v/>
      </c>
      <c r="P62" s="65" t="str">
        <f>IF('SIMPL PLYWOOD'!AQ87=0,"",'SIMPL PLYWOOD'!AQ87)</f>
        <v/>
      </c>
      <c r="Q62" s="66">
        <f>'PRODUCTION LIST VOLUMES'!O65</f>
        <v>0</v>
      </c>
      <c r="R62" s="67"/>
    </row>
    <row r="63" spans="1:18" ht="23.15" customHeight="1">
      <c r="A63" s="50"/>
      <c r="B63" s="52"/>
      <c r="C63" s="52" t="str">
        <f>'SIMPL PLYWOOD'!D88</f>
        <v>SIMPL-5J</v>
      </c>
      <c r="D63" s="65" t="str">
        <f>IF('SIMPL PLYWOOD'!AE88=0,"",'SIMPL PLYWOOD'!AE88)</f>
        <v/>
      </c>
      <c r="E63" s="65" t="str">
        <f>IF('SIMPL PLYWOOD'!AF88=0,"",'SIMPL PLYWOOD'!AF88)</f>
        <v/>
      </c>
      <c r="F63" s="65" t="str">
        <f>IF('SIMPL PLYWOOD'!AG88=0,"",'SIMPL PLYWOOD'!AG88)</f>
        <v/>
      </c>
      <c r="G63" s="65" t="str">
        <f>IF('SIMPL PLYWOOD'!AH88=0,"",'SIMPL PLYWOOD'!AH88)</f>
        <v/>
      </c>
      <c r="H63" s="65" t="str">
        <f>IF('SIMPL PLYWOOD'!AI88=0,"",'SIMPL PLYWOOD'!AI88)</f>
        <v/>
      </c>
      <c r="I63" s="65" t="str">
        <f>IF('SIMPL PLYWOOD'!AJ88=0,"",'SIMPL PLYWOOD'!AJ88)</f>
        <v/>
      </c>
      <c r="J63" s="65" t="str">
        <f>IF('SIMPL PLYWOOD'!AK88=0,"",'SIMPL PLYWOOD'!AK88)</f>
        <v/>
      </c>
      <c r="K63" s="65" t="str">
        <f>IF('SIMPL PLYWOOD'!AL88=0,"",'SIMPL PLYWOOD'!AL88)</f>
        <v/>
      </c>
      <c r="L63" s="65" t="str">
        <f>IF('SIMPL PLYWOOD'!AM88=0,"",'SIMPL PLYWOOD'!AM88)</f>
        <v/>
      </c>
      <c r="M63" s="65" t="str">
        <f>IF('SIMPL PLYWOOD'!AN88=0,"",'SIMPL PLYWOOD'!AN88)</f>
        <v/>
      </c>
      <c r="N63" s="65" t="str">
        <f>IF('SIMPL PLYWOOD'!AO88=0,"",'SIMPL PLYWOOD'!AO88)</f>
        <v/>
      </c>
      <c r="O63" s="65" t="str">
        <f>IF('SIMPL PLYWOOD'!AP88=0,"",'SIMPL PLYWOOD'!AP88)</f>
        <v/>
      </c>
      <c r="P63" s="65" t="str">
        <f>IF('SIMPL PLYWOOD'!AQ88=0,"",'SIMPL PLYWOOD'!AQ88)</f>
        <v/>
      </c>
      <c r="Q63" s="66">
        <f>'PRODUCTION LIST VOLUMES'!O66</f>
        <v>0</v>
      </c>
      <c r="R63" s="67"/>
    </row>
    <row r="64" spans="1:18" ht="23.15" customHeight="1">
      <c r="A64" s="50"/>
      <c r="B64" s="52"/>
      <c r="C64" s="52" t="str">
        <f>'SIMPL PLYWOOD'!D89</f>
        <v>SIMPL-5K</v>
      </c>
      <c r="D64" s="65" t="str">
        <f>IF('SIMPL PLYWOOD'!AE89=0,"",'SIMPL PLYWOOD'!AE89)</f>
        <v/>
      </c>
      <c r="E64" s="65" t="str">
        <f>IF('SIMPL PLYWOOD'!AF89=0,"",'SIMPL PLYWOOD'!AF89)</f>
        <v/>
      </c>
      <c r="F64" s="65" t="str">
        <f>IF('SIMPL PLYWOOD'!AG89=0,"",'SIMPL PLYWOOD'!AG89)</f>
        <v/>
      </c>
      <c r="G64" s="65" t="str">
        <f>IF('SIMPL PLYWOOD'!AH89=0,"",'SIMPL PLYWOOD'!AH89)</f>
        <v/>
      </c>
      <c r="H64" s="65" t="str">
        <f>IF('SIMPL PLYWOOD'!AI89=0,"",'SIMPL PLYWOOD'!AI89)</f>
        <v/>
      </c>
      <c r="I64" s="65" t="str">
        <f>IF('SIMPL PLYWOOD'!AJ89=0,"",'SIMPL PLYWOOD'!AJ89)</f>
        <v/>
      </c>
      <c r="J64" s="65" t="str">
        <f>IF('SIMPL PLYWOOD'!AK89=0,"",'SIMPL PLYWOOD'!AK89)</f>
        <v/>
      </c>
      <c r="K64" s="65" t="str">
        <f>IF('SIMPL PLYWOOD'!AL89=0,"",'SIMPL PLYWOOD'!AL89)</f>
        <v/>
      </c>
      <c r="L64" s="65" t="str">
        <f>IF('SIMPL PLYWOOD'!AM89=0,"",'SIMPL PLYWOOD'!AM89)</f>
        <v/>
      </c>
      <c r="M64" s="65" t="str">
        <f>IF('SIMPL PLYWOOD'!AN89=0,"",'SIMPL PLYWOOD'!AN89)</f>
        <v/>
      </c>
      <c r="N64" s="65" t="str">
        <f>IF('SIMPL PLYWOOD'!AO89=0,"",'SIMPL PLYWOOD'!AO89)</f>
        <v/>
      </c>
      <c r="O64" s="65" t="str">
        <f>IF('SIMPL PLYWOOD'!AP89=0,"",'SIMPL PLYWOOD'!AP89)</f>
        <v/>
      </c>
      <c r="P64" s="65" t="str">
        <f>IF('SIMPL PLYWOOD'!AQ89=0,"",'SIMPL PLYWOOD'!AQ89)</f>
        <v/>
      </c>
      <c r="Q64" s="66">
        <f>'PRODUCTION LIST VOLUMES'!O67</f>
        <v>0</v>
      </c>
      <c r="R64" s="67"/>
    </row>
    <row r="65" spans="1:18" ht="23.15" customHeight="1">
      <c r="A65" s="50"/>
      <c r="B65" s="52"/>
      <c r="C65" s="52" t="str">
        <f>'SIMPL PLYWOOD'!D90</f>
        <v>SIMPL-5L</v>
      </c>
      <c r="D65" s="65" t="str">
        <f>IF('SIMPL PLYWOOD'!AE90=0,"",'SIMPL PLYWOOD'!AE90)</f>
        <v/>
      </c>
      <c r="E65" s="65" t="str">
        <f>IF('SIMPL PLYWOOD'!AF90=0,"",'SIMPL PLYWOOD'!AF90)</f>
        <v/>
      </c>
      <c r="F65" s="65" t="str">
        <f>IF('SIMPL PLYWOOD'!AG90=0,"",'SIMPL PLYWOOD'!AG90)</f>
        <v/>
      </c>
      <c r="G65" s="65" t="str">
        <f>IF('SIMPL PLYWOOD'!AH90=0,"",'SIMPL PLYWOOD'!AH90)</f>
        <v/>
      </c>
      <c r="H65" s="65" t="str">
        <f>IF('SIMPL PLYWOOD'!AI90=0,"",'SIMPL PLYWOOD'!AI90)</f>
        <v/>
      </c>
      <c r="I65" s="65" t="str">
        <f>IF('SIMPL PLYWOOD'!AJ90=0,"",'SIMPL PLYWOOD'!AJ90)</f>
        <v/>
      </c>
      <c r="J65" s="65" t="str">
        <f>IF('SIMPL PLYWOOD'!AK90=0,"",'SIMPL PLYWOOD'!AK90)</f>
        <v/>
      </c>
      <c r="K65" s="65" t="str">
        <f>IF('SIMPL PLYWOOD'!AL90=0,"",'SIMPL PLYWOOD'!AL90)</f>
        <v/>
      </c>
      <c r="L65" s="65" t="str">
        <f>IF('SIMPL PLYWOOD'!AM90=0,"",'SIMPL PLYWOOD'!AM90)</f>
        <v/>
      </c>
      <c r="M65" s="65" t="str">
        <f>IF('SIMPL PLYWOOD'!AN90=0,"",'SIMPL PLYWOOD'!AN90)</f>
        <v/>
      </c>
      <c r="N65" s="65" t="str">
        <f>IF('SIMPL PLYWOOD'!AO90=0,"",'SIMPL PLYWOOD'!AO90)</f>
        <v/>
      </c>
      <c r="O65" s="65" t="str">
        <f>IF('SIMPL PLYWOOD'!AP90=0,"",'SIMPL PLYWOOD'!AP90)</f>
        <v/>
      </c>
      <c r="P65" s="65" t="str">
        <f>IF('SIMPL PLYWOOD'!AQ90=0,"",'SIMPL PLYWOOD'!AQ90)</f>
        <v/>
      </c>
      <c r="Q65" s="66">
        <f>'PRODUCTION LIST VOLUMES'!O68</f>
        <v>0</v>
      </c>
      <c r="R65" s="67"/>
    </row>
    <row r="66" spans="1:18" ht="23.15" customHeight="1">
      <c r="A66" s="50"/>
      <c r="B66" s="52"/>
      <c r="C66" s="52" t="str">
        <f>'SIMPL PLYWOOD'!D91</f>
        <v>SIMPL-5M</v>
      </c>
      <c r="D66" s="65" t="str">
        <f>IF('SIMPL PLYWOOD'!AE91=0,"",'SIMPL PLYWOOD'!AE91)</f>
        <v/>
      </c>
      <c r="E66" s="65" t="str">
        <f>IF('SIMPL PLYWOOD'!AF91=0,"",'SIMPL PLYWOOD'!AF91)</f>
        <v/>
      </c>
      <c r="F66" s="65" t="str">
        <f>IF('SIMPL PLYWOOD'!AG91=0,"",'SIMPL PLYWOOD'!AG91)</f>
        <v/>
      </c>
      <c r="G66" s="65" t="str">
        <f>IF('SIMPL PLYWOOD'!AH91=0,"",'SIMPL PLYWOOD'!AH91)</f>
        <v/>
      </c>
      <c r="H66" s="65" t="str">
        <f>IF('SIMPL PLYWOOD'!AI91=0,"",'SIMPL PLYWOOD'!AI91)</f>
        <v/>
      </c>
      <c r="I66" s="65" t="str">
        <f>IF('SIMPL PLYWOOD'!AJ91=0,"",'SIMPL PLYWOOD'!AJ91)</f>
        <v/>
      </c>
      <c r="J66" s="65" t="str">
        <f>IF('SIMPL PLYWOOD'!AK91=0,"",'SIMPL PLYWOOD'!AK91)</f>
        <v/>
      </c>
      <c r="K66" s="65" t="str">
        <f>IF('SIMPL PLYWOOD'!AL91=0,"",'SIMPL PLYWOOD'!AL91)</f>
        <v/>
      </c>
      <c r="L66" s="65" t="str">
        <f>IF('SIMPL PLYWOOD'!AM91=0,"",'SIMPL PLYWOOD'!AM91)</f>
        <v/>
      </c>
      <c r="M66" s="65" t="str">
        <f>IF('SIMPL PLYWOOD'!AN91=0,"",'SIMPL PLYWOOD'!AN91)</f>
        <v/>
      </c>
      <c r="N66" s="65" t="str">
        <f>IF('SIMPL PLYWOOD'!AO91=0,"",'SIMPL PLYWOOD'!AO91)</f>
        <v/>
      </c>
      <c r="O66" s="65" t="str">
        <f>IF('SIMPL PLYWOOD'!AP91=0,"",'SIMPL PLYWOOD'!AP91)</f>
        <v/>
      </c>
      <c r="P66" s="65" t="str">
        <f>IF('SIMPL PLYWOOD'!AQ91=0,"",'SIMPL PLYWOOD'!AQ91)</f>
        <v/>
      </c>
      <c r="Q66" s="66">
        <f>'PRODUCTION LIST VOLUMES'!O69</f>
        <v>0</v>
      </c>
      <c r="R66" s="67"/>
    </row>
    <row r="67" spans="1:18" ht="23.15" customHeight="1">
      <c r="A67" s="50"/>
      <c r="B67" s="52"/>
      <c r="C67" s="52" t="str">
        <f>'SIMPL PLYWOOD'!D92</f>
        <v>SIMPL-5N</v>
      </c>
      <c r="D67" s="65" t="str">
        <f>IF('SIMPL PLYWOOD'!AE92=0,"",'SIMPL PLYWOOD'!AE92)</f>
        <v/>
      </c>
      <c r="E67" s="65" t="str">
        <f>IF('SIMPL PLYWOOD'!AF92=0,"",'SIMPL PLYWOOD'!AF92)</f>
        <v/>
      </c>
      <c r="F67" s="65" t="str">
        <f>IF('SIMPL PLYWOOD'!AG92=0,"",'SIMPL PLYWOOD'!AG92)</f>
        <v/>
      </c>
      <c r="G67" s="65" t="str">
        <f>IF('SIMPL PLYWOOD'!AH92=0,"",'SIMPL PLYWOOD'!AH92)</f>
        <v/>
      </c>
      <c r="H67" s="65" t="str">
        <f>IF('SIMPL PLYWOOD'!AI92=0,"",'SIMPL PLYWOOD'!AI92)</f>
        <v/>
      </c>
      <c r="I67" s="65" t="str">
        <f>IF('SIMPL PLYWOOD'!AJ92=0,"",'SIMPL PLYWOOD'!AJ92)</f>
        <v/>
      </c>
      <c r="J67" s="65" t="str">
        <f>IF('SIMPL PLYWOOD'!AK92=0,"",'SIMPL PLYWOOD'!AK92)</f>
        <v/>
      </c>
      <c r="K67" s="65" t="str">
        <f>IF('SIMPL PLYWOOD'!AL92=0,"",'SIMPL PLYWOOD'!AL92)</f>
        <v/>
      </c>
      <c r="L67" s="65" t="str">
        <f>IF('SIMPL PLYWOOD'!AM92=0,"",'SIMPL PLYWOOD'!AM92)</f>
        <v/>
      </c>
      <c r="M67" s="65" t="str">
        <f>IF('SIMPL PLYWOOD'!AN92=0,"",'SIMPL PLYWOOD'!AN92)</f>
        <v/>
      </c>
      <c r="N67" s="65" t="str">
        <f>IF('SIMPL PLYWOOD'!AO92=0,"",'SIMPL PLYWOOD'!AO92)</f>
        <v/>
      </c>
      <c r="O67" s="65" t="str">
        <f>IF('SIMPL PLYWOOD'!AP92=0,"",'SIMPL PLYWOOD'!AP92)</f>
        <v/>
      </c>
      <c r="P67" s="65" t="str">
        <f>IF('SIMPL PLYWOOD'!AQ92=0,"",'SIMPL PLYWOOD'!AQ92)</f>
        <v/>
      </c>
      <c r="Q67" s="66">
        <f>'PRODUCTION LIST VOLUMES'!O70</f>
        <v>0</v>
      </c>
      <c r="R67" s="67"/>
    </row>
    <row r="68" spans="1:18" ht="23.15" customHeight="1">
      <c r="A68" s="50"/>
      <c r="B68" s="52"/>
      <c r="C68" s="52" t="str">
        <f>'SIMPL PLYWOOD'!D93</f>
        <v>SIMPL-5O</v>
      </c>
      <c r="D68" s="65" t="str">
        <f>IF('SIMPL PLYWOOD'!AE93=0,"",'SIMPL PLYWOOD'!AE93)</f>
        <v/>
      </c>
      <c r="E68" s="65" t="str">
        <f>IF('SIMPL PLYWOOD'!AF93=0,"",'SIMPL PLYWOOD'!AF93)</f>
        <v/>
      </c>
      <c r="F68" s="65" t="str">
        <f>IF('SIMPL PLYWOOD'!AG93=0,"",'SIMPL PLYWOOD'!AG93)</f>
        <v/>
      </c>
      <c r="G68" s="65" t="str">
        <f>IF('SIMPL PLYWOOD'!AH93=0,"",'SIMPL PLYWOOD'!AH93)</f>
        <v/>
      </c>
      <c r="H68" s="65" t="str">
        <f>IF('SIMPL PLYWOOD'!AI93=0,"",'SIMPL PLYWOOD'!AI93)</f>
        <v/>
      </c>
      <c r="I68" s="65" t="str">
        <f>IF('SIMPL PLYWOOD'!AJ93=0,"",'SIMPL PLYWOOD'!AJ93)</f>
        <v/>
      </c>
      <c r="J68" s="65" t="str">
        <f>IF('SIMPL PLYWOOD'!AK93=0,"",'SIMPL PLYWOOD'!AK93)</f>
        <v/>
      </c>
      <c r="K68" s="65" t="str">
        <f>IF('SIMPL PLYWOOD'!AL93=0,"",'SIMPL PLYWOOD'!AL93)</f>
        <v/>
      </c>
      <c r="L68" s="65" t="str">
        <f>IF('SIMPL PLYWOOD'!AM93=0,"",'SIMPL PLYWOOD'!AM93)</f>
        <v/>
      </c>
      <c r="M68" s="65" t="str">
        <f>IF('SIMPL PLYWOOD'!AN93=0,"",'SIMPL PLYWOOD'!AN93)</f>
        <v/>
      </c>
      <c r="N68" s="65" t="str">
        <f>IF('SIMPL PLYWOOD'!AO93=0,"",'SIMPL PLYWOOD'!AO93)</f>
        <v/>
      </c>
      <c r="O68" s="65" t="str">
        <f>IF('SIMPL PLYWOOD'!AP93=0,"",'SIMPL PLYWOOD'!AP93)</f>
        <v/>
      </c>
      <c r="P68" s="65" t="str">
        <f>IF('SIMPL PLYWOOD'!AQ93=0,"",'SIMPL PLYWOOD'!AQ93)</f>
        <v/>
      </c>
      <c r="Q68" s="66">
        <f>'PRODUCTION LIST VOLUMES'!O71</f>
        <v>0</v>
      </c>
      <c r="R68" s="67"/>
    </row>
    <row r="69" spans="1:18" ht="23.15" customHeight="1">
      <c r="A69" s="50">
        <f>B69*'SIMPL PLYWOOD'!X99</f>
        <v>0</v>
      </c>
      <c r="B69" s="52">
        <f t="shared" si="1"/>
        <v>0</v>
      </c>
      <c r="C69" s="52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6"/>
    </row>
    <row r="70" spans="1:18" ht="23.15" customHeight="1">
      <c r="A70" s="50">
        <f>B70*'SIMPL PLYWOOD'!X100</f>
        <v>0</v>
      </c>
      <c r="B70" s="52">
        <f t="shared" si="1"/>
        <v>0</v>
      </c>
      <c r="C70" s="52" t="str">
        <f>'SIMPL PLYWOOD'!D95</f>
        <v>SIMPL-6A</v>
      </c>
      <c r="D70" s="65" t="str">
        <f>IF('SIMPL PLYWOOD'!AE95=0,"",'SIMPL PLYWOOD'!AE95)</f>
        <v/>
      </c>
      <c r="E70" s="65" t="str">
        <f>IF('SIMPL PLYWOOD'!AF95=0,"",'SIMPL PLYWOOD'!AF95)</f>
        <v/>
      </c>
      <c r="F70" s="65" t="str">
        <f>IF('SIMPL PLYWOOD'!AG95=0,"",'SIMPL PLYWOOD'!AG95)</f>
        <v/>
      </c>
      <c r="G70" s="65" t="str">
        <f>IF('SIMPL PLYWOOD'!AH95=0,"",'SIMPL PLYWOOD'!AH95)</f>
        <v/>
      </c>
      <c r="H70" s="65" t="str">
        <f>IF('SIMPL PLYWOOD'!AI95=0,"",'SIMPL PLYWOOD'!AI95)</f>
        <v/>
      </c>
      <c r="I70" s="65" t="str">
        <f>IF('SIMPL PLYWOOD'!AJ95=0,"",'SIMPL PLYWOOD'!AJ95)</f>
        <v/>
      </c>
      <c r="J70" s="65" t="str">
        <f>IF('SIMPL PLYWOOD'!AK95=0,"",'SIMPL PLYWOOD'!AK95)</f>
        <v/>
      </c>
      <c r="K70" s="65" t="str">
        <f>IF('SIMPL PLYWOOD'!AL95=0,"",'SIMPL PLYWOOD'!AL95)</f>
        <v/>
      </c>
      <c r="L70" s="65" t="str">
        <f>IF('SIMPL PLYWOOD'!AM95=0,"",'SIMPL PLYWOOD'!AM95)</f>
        <v/>
      </c>
      <c r="M70" s="65" t="str">
        <f>IF('SIMPL PLYWOOD'!AN95=0,"",'SIMPL PLYWOOD'!AN95)</f>
        <v/>
      </c>
      <c r="N70" s="65" t="str">
        <f>IF('SIMPL PLYWOOD'!AO95=0,"",'SIMPL PLYWOOD'!AO95)</f>
        <v/>
      </c>
      <c r="O70" s="65" t="str">
        <f>IF('SIMPL PLYWOOD'!AP95=0,"",'SIMPL PLYWOOD'!AP95)</f>
        <v/>
      </c>
      <c r="P70" s="65" t="str">
        <f>IF('SIMPL PLYWOOD'!AQ95=0,"",'SIMPL PLYWOOD'!AQ95)</f>
        <v/>
      </c>
      <c r="Q70" s="66">
        <f>'PRODUCTION LIST VOLUMES'!O73</f>
        <v>0</v>
      </c>
    </row>
    <row r="71" spans="1:18" ht="23.15" customHeight="1">
      <c r="A71" s="50">
        <f>B71*'SIMPL PLYWOOD'!X101</f>
        <v>0</v>
      </c>
      <c r="B71" s="52">
        <f t="shared" si="1"/>
        <v>0</v>
      </c>
      <c r="C71" s="52" t="str">
        <f>'SIMPL PLYWOOD'!D96</f>
        <v>SIMPL-6B</v>
      </c>
      <c r="D71" s="65" t="str">
        <f>IF('SIMPL PLYWOOD'!AE96=0,"",'SIMPL PLYWOOD'!AE96)</f>
        <v/>
      </c>
      <c r="E71" s="65" t="str">
        <f>IF('SIMPL PLYWOOD'!AF96=0,"",'SIMPL PLYWOOD'!AF96)</f>
        <v/>
      </c>
      <c r="F71" s="65" t="str">
        <f>IF('SIMPL PLYWOOD'!AG96=0,"",'SIMPL PLYWOOD'!AG96)</f>
        <v/>
      </c>
      <c r="G71" s="65" t="str">
        <f>IF('SIMPL PLYWOOD'!AH96=0,"",'SIMPL PLYWOOD'!AH96)</f>
        <v/>
      </c>
      <c r="H71" s="65" t="str">
        <f>IF('SIMPL PLYWOOD'!AI96=0,"",'SIMPL PLYWOOD'!AI96)</f>
        <v/>
      </c>
      <c r="I71" s="65" t="str">
        <f>IF('SIMPL PLYWOOD'!AJ96=0,"",'SIMPL PLYWOOD'!AJ96)</f>
        <v/>
      </c>
      <c r="J71" s="65" t="str">
        <f>IF('SIMPL PLYWOOD'!AK96=0,"",'SIMPL PLYWOOD'!AK96)</f>
        <v/>
      </c>
      <c r="K71" s="65" t="str">
        <f>IF('SIMPL PLYWOOD'!AL96=0,"",'SIMPL PLYWOOD'!AL96)</f>
        <v/>
      </c>
      <c r="L71" s="65" t="str">
        <f>IF('SIMPL PLYWOOD'!AM96=0,"",'SIMPL PLYWOOD'!AM96)</f>
        <v/>
      </c>
      <c r="M71" s="65" t="str">
        <f>IF('SIMPL PLYWOOD'!AN96=0,"",'SIMPL PLYWOOD'!AN96)</f>
        <v/>
      </c>
      <c r="N71" s="65" t="str">
        <f>IF('SIMPL PLYWOOD'!AO96=0,"",'SIMPL PLYWOOD'!AO96)</f>
        <v/>
      </c>
      <c r="O71" s="65" t="str">
        <f>IF('SIMPL PLYWOOD'!AP96=0,"",'SIMPL PLYWOOD'!AP96)</f>
        <v/>
      </c>
      <c r="P71" s="65" t="str">
        <f>IF('SIMPL PLYWOOD'!AQ96=0,"",'SIMPL PLYWOOD'!AQ96)</f>
        <v/>
      </c>
      <c r="Q71" s="66">
        <f>'PRODUCTION LIST VOLUMES'!O74</f>
        <v>0</v>
      </c>
    </row>
    <row r="72" spans="1:18" ht="23.15" customHeight="1">
      <c r="A72" s="50">
        <f>B72*'SIMPL PLYWOOD'!X102</f>
        <v>0</v>
      </c>
      <c r="B72" s="52">
        <f t="shared" ref="B72:B106" si="2">SUM(C72:N72)</f>
        <v>0</v>
      </c>
      <c r="C72" s="52" t="str">
        <f>'SIMPL PLYWOOD'!D97</f>
        <v>SIMPL-6C</v>
      </c>
      <c r="D72" s="65" t="str">
        <f>IF('SIMPL PLYWOOD'!AE97=0,"",'SIMPL PLYWOOD'!AE97)</f>
        <v/>
      </c>
      <c r="E72" s="65" t="str">
        <f>IF('SIMPL PLYWOOD'!AF97=0,"",'SIMPL PLYWOOD'!AF97)</f>
        <v/>
      </c>
      <c r="F72" s="65" t="str">
        <f>IF('SIMPL PLYWOOD'!AG97=0,"",'SIMPL PLYWOOD'!AG97)</f>
        <v/>
      </c>
      <c r="G72" s="65" t="str">
        <f>IF('SIMPL PLYWOOD'!AH97=0,"",'SIMPL PLYWOOD'!AH97)</f>
        <v/>
      </c>
      <c r="H72" s="65" t="str">
        <f>IF('SIMPL PLYWOOD'!AI97=0,"",'SIMPL PLYWOOD'!AI97)</f>
        <v/>
      </c>
      <c r="I72" s="65" t="str">
        <f>IF('SIMPL PLYWOOD'!AJ97=0,"",'SIMPL PLYWOOD'!AJ97)</f>
        <v/>
      </c>
      <c r="J72" s="65" t="str">
        <f>IF('SIMPL PLYWOOD'!AK97=0,"",'SIMPL PLYWOOD'!AK97)</f>
        <v/>
      </c>
      <c r="K72" s="65" t="str">
        <f>IF('SIMPL PLYWOOD'!AL97=0,"",'SIMPL PLYWOOD'!AL97)</f>
        <v/>
      </c>
      <c r="L72" s="65" t="str">
        <f>IF('SIMPL PLYWOOD'!AM97=0,"",'SIMPL PLYWOOD'!AM97)</f>
        <v/>
      </c>
      <c r="M72" s="65" t="str">
        <f>IF('SIMPL PLYWOOD'!AN97=0,"",'SIMPL PLYWOOD'!AN97)</f>
        <v/>
      </c>
      <c r="N72" s="65" t="str">
        <f>IF('SIMPL PLYWOOD'!AO97=0,"",'SIMPL PLYWOOD'!AO97)</f>
        <v/>
      </c>
      <c r="O72" s="65" t="str">
        <f>IF('SIMPL PLYWOOD'!AP97=0,"",'SIMPL PLYWOOD'!AP97)</f>
        <v/>
      </c>
      <c r="P72" s="65" t="str">
        <f>IF('SIMPL PLYWOOD'!AQ97=0,"",'SIMPL PLYWOOD'!AQ97)</f>
        <v/>
      </c>
      <c r="Q72" s="66">
        <f>'PRODUCTION LIST VOLUMES'!O75</f>
        <v>0</v>
      </c>
    </row>
    <row r="73" spans="1:18" ht="23.15" customHeight="1">
      <c r="A73" s="50">
        <f>B73*'SIMPL PLYWOOD'!X103</f>
        <v>0</v>
      </c>
      <c r="B73" s="52">
        <f t="shared" si="2"/>
        <v>0</v>
      </c>
      <c r="C73" s="52" t="str">
        <f>'SIMPL PLYWOOD'!D104</f>
        <v>SIMPL-6J</v>
      </c>
      <c r="D73" s="65" t="str">
        <f>IF('SIMPL PLYWOOD'!AE104=0,"",'SIMPL PLYWOOD'!AE104)</f>
        <v/>
      </c>
      <c r="E73" s="65" t="str">
        <f>IF('SIMPL PLYWOOD'!AF104=0,"",'SIMPL PLYWOOD'!AF104)</f>
        <v/>
      </c>
      <c r="F73" s="65" t="str">
        <f>IF('SIMPL PLYWOOD'!AG104=0,"",'SIMPL PLYWOOD'!AG104)</f>
        <v/>
      </c>
      <c r="G73" s="65" t="str">
        <f>IF('SIMPL PLYWOOD'!AH104=0,"",'SIMPL PLYWOOD'!AH104)</f>
        <v/>
      </c>
      <c r="H73" s="65" t="str">
        <f>IF('SIMPL PLYWOOD'!AI104=0,"",'SIMPL PLYWOOD'!AI104)</f>
        <v/>
      </c>
      <c r="I73" s="65" t="str">
        <f>IF('SIMPL PLYWOOD'!AJ104=0,"",'SIMPL PLYWOOD'!AJ104)</f>
        <v/>
      </c>
      <c r="J73" s="65" t="str">
        <f>IF('SIMPL PLYWOOD'!AK104=0,"",'SIMPL PLYWOOD'!AK104)</f>
        <v/>
      </c>
      <c r="K73" s="65" t="str">
        <f>IF('SIMPL PLYWOOD'!AL104=0,"",'SIMPL PLYWOOD'!AL104)</f>
        <v/>
      </c>
      <c r="L73" s="65" t="str">
        <f>IF('SIMPL PLYWOOD'!AM104=0,"",'SIMPL PLYWOOD'!AM104)</f>
        <v/>
      </c>
      <c r="M73" s="65" t="str">
        <f>IF('SIMPL PLYWOOD'!AN104=0,"",'SIMPL PLYWOOD'!AN104)</f>
        <v/>
      </c>
      <c r="N73" s="65" t="str">
        <f>IF('SIMPL PLYWOOD'!AO104=0,"",'SIMPL PLYWOOD'!AO104)</f>
        <v/>
      </c>
      <c r="O73" s="65" t="str">
        <f>IF('SIMPL PLYWOOD'!AP104=0,"",'SIMPL PLYWOOD'!AP104)</f>
        <v/>
      </c>
      <c r="P73" s="65" t="str">
        <f>IF('SIMPL PLYWOOD'!AQ104=0,"",'SIMPL PLYWOOD'!AQ104)</f>
        <v/>
      </c>
      <c r="Q73" s="66">
        <f>'PRODUCTION LIST VOLUMES'!O76</f>
        <v>0</v>
      </c>
    </row>
    <row r="74" spans="1:18" ht="23.15" customHeight="1">
      <c r="A74" s="50">
        <f>B74*'SIMPL PLYWOOD'!X105</f>
        <v>0</v>
      </c>
      <c r="B74" s="52">
        <f t="shared" si="2"/>
        <v>0</v>
      </c>
      <c r="C74" s="52" t="str">
        <f>'SIMPL PLYWOOD'!D98</f>
        <v>SIMPL-6D</v>
      </c>
      <c r="D74" s="65" t="str">
        <f>IF('SIMPL PLYWOOD'!AE98=0,"",'SIMPL PLYWOOD'!AE98)</f>
        <v/>
      </c>
      <c r="E74" s="65" t="str">
        <f>IF('SIMPL PLYWOOD'!AF98=0,"",'SIMPL PLYWOOD'!AF98)</f>
        <v/>
      </c>
      <c r="F74" s="65" t="str">
        <f>IF('SIMPL PLYWOOD'!AG98=0,"",'SIMPL PLYWOOD'!AG98)</f>
        <v/>
      </c>
      <c r="G74" s="65" t="str">
        <f>IF('SIMPL PLYWOOD'!AH98=0,"",'SIMPL PLYWOOD'!AH98)</f>
        <v/>
      </c>
      <c r="H74" s="65" t="str">
        <f>IF('SIMPL PLYWOOD'!AI98=0,"",'SIMPL PLYWOOD'!AI98)</f>
        <v/>
      </c>
      <c r="I74" s="65" t="str">
        <f>IF('SIMPL PLYWOOD'!AJ98=0,"",'SIMPL PLYWOOD'!AJ98)</f>
        <v/>
      </c>
      <c r="J74" s="65" t="str">
        <f>IF('SIMPL PLYWOOD'!AK98=0,"",'SIMPL PLYWOOD'!AK98)</f>
        <v/>
      </c>
      <c r="K74" s="65" t="str">
        <f>IF('SIMPL PLYWOOD'!AL98=0,"",'SIMPL PLYWOOD'!AL98)</f>
        <v/>
      </c>
      <c r="L74" s="65" t="str">
        <f>IF('SIMPL PLYWOOD'!AM98=0,"",'SIMPL PLYWOOD'!AM98)</f>
        <v/>
      </c>
      <c r="M74" s="65" t="str">
        <f>IF('SIMPL PLYWOOD'!AN98=0,"",'SIMPL PLYWOOD'!AN98)</f>
        <v/>
      </c>
      <c r="N74" s="65" t="str">
        <f>IF('SIMPL PLYWOOD'!AO98=0,"",'SIMPL PLYWOOD'!AO98)</f>
        <v/>
      </c>
      <c r="O74" s="65" t="str">
        <f>IF('SIMPL PLYWOOD'!AP98=0,"",'SIMPL PLYWOOD'!AP98)</f>
        <v/>
      </c>
      <c r="P74" s="65" t="str">
        <f>IF('SIMPL PLYWOOD'!AQ98=0,"",'SIMPL PLYWOOD'!AQ98)</f>
        <v/>
      </c>
      <c r="Q74" s="66">
        <f>'PRODUCTION LIST VOLUMES'!O77</f>
        <v>0</v>
      </c>
    </row>
    <row r="75" spans="1:18" ht="23.15" customHeight="1">
      <c r="A75" s="50">
        <f>B75*'SIMPL PLYWOOD'!X108</f>
        <v>0</v>
      </c>
      <c r="B75" s="52">
        <f t="shared" si="2"/>
        <v>0</v>
      </c>
      <c r="C75" s="52" t="str">
        <f>'SIMPL PLYWOOD'!D99</f>
        <v>SIMPL-6E</v>
      </c>
      <c r="D75" s="65" t="str">
        <f>IF('SIMPL PLYWOOD'!AE99=0,"",'SIMPL PLYWOOD'!AE99)</f>
        <v/>
      </c>
      <c r="E75" s="65" t="str">
        <f>IF('SIMPL PLYWOOD'!AF99=0,"",'SIMPL PLYWOOD'!AF99)</f>
        <v/>
      </c>
      <c r="F75" s="65" t="str">
        <f>IF('SIMPL PLYWOOD'!AG99=0,"",'SIMPL PLYWOOD'!AG99)</f>
        <v/>
      </c>
      <c r="G75" s="65" t="str">
        <f>IF('SIMPL PLYWOOD'!AH99=0,"",'SIMPL PLYWOOD'!AH99)</f>
        <v/>
      </c>
      <c r="H75" s="65" t="str">
        <f>IF('SIMPL PLYWOOD'!AI99=0,"",'SIMPL PLYWOOD'!AI99)</f>
        <v/>
      </c>
      <c r="I75" s="65" t="str">
        <f>IF('SIMPL PLYWOOD'!AJ99=0,"",'SIMPL PLYWOOD'!AJ99)</f>
        <v/>
      </c>
      <c r="J75" s="65" t="str">
        <f>IF('SIMPL PLYWOOD'!AK99=0,"",'SIMPL PLYWOOD'!AK99)</f>
        <v/>
      </c>
      <c r="K75" s="65" t="str">
        <f>IF('SIMPL PLYWOOD'!AL99=0,"",'SIMPL PLYWOOD'!AL99)</f>
        <v/>
      </c>
      <c r="L75" s="65" t="str">
        <f>IF('SIMPL PLYWOOD'!AM99=0,"",'SIMPL PLYWOOD'!AM99)</f>
        <v/>
      </c>
      <c r="M75" s="65" t="str">
        <f>IF('SIMPL PLYWOOD'!AN99=0,"",'SIMPL PLYWOOD'!AN99)</f>
        <v/>
      </c>
      <c r="N75" s="65" t="str">
        <f>IF('SIMPL PLYWOOD'!AO99=0,"",'SIMPL PLYWOOD'!AO99)</f>
        <v/>
      </c>
      <c r="O75" s="65" t="str">
        <f>IF('SIMPL PLYWOOD'!AP99=0,"",'SIMPL PLYWOOD'!AP99)</f>
        <v/>
      </c>
      <c r="P75" s="65" t="str">
        <f>IF('SIMPL PLYWOOD'!AQ99=0,"",'SIMPL PLYWOOD'!AQ99)</f>
        <v/>
      </c>
      <c r="Q75" s="66">
        <f>'PRODUCTION LIST VOLUMES'!O78</f>
        <v>0</v>
      </c>
    </row>
    <row r="76" spans="1:18" ht="23.15" customHeight="1">
      <c r="A76" s="50">
        <f>B76*'SIMPL PLYWOOD'!X109</f>
        <v>0</v>
      </c>
      <c r="B76" s="52">
        <f t="shared" si="2"/>
        <v>0</v>
      </c>
      <c r="C76" s="52" t="str">
        <f>'SIMPL PLYWOOD'!D100</f>
        <v>SIMPL-6F</v>
      </c>
      <c r="D76" s="65" t="str">
        <f>IF('SIMPL PLYWOOD'!AE100=0,"",'SIMPL PLYWOOD'!AE100)</f>
        <v/>
      </c>
      <c r="E76" s="65" t="str">
        <f>IF('SIMPL PLYWOOD'!AF100=0,"",'SIMPL PLYWOOD'!AF100)</f>
        <v/>
      </c>
      <c r="F76" s="65" t="str">
        <f>IF('SIMPL PLYWOOD'!AG100=0,"",'SIMPL PLYWOOD'!AG100)</f>
        <v/>
      </c>
      <c r="G76" s="65" t="str">
        <f>IF('SIMPL PLYWOOD'!AH100=0,"",'SIMPL PLYWOOD'!AH100)</f>
        <v/>
      </c>
      <c r="H76" s="65" t="str">
        <f>IF('SIMPL PLYWOOD'!AI100=0,"",'SIMPL PLYWOOD'!AI100)</f>
        <v/>
      </c>
      <c r="I76" s="65" t="str">
        <f>IF('SIMPL PLYWOOD'!AJ100=0,"",'SIMPL PLYWOOD'!AJ100)</f>
        <v/>
      </c>
      <c r="J76" s="65" t="str">
        <f>IF('SIMPL PLYWOOD'!AK100=0,"",'SIMPL PLYWOOD'!AK100)</f>
        <v/>
      </c>
      <c r="K76" s="65" t="str">
        <f>IF('SIMPL PLYWOOD'!AL100=0,"",'SIMPL PLYWOOD'!AL100)</f>
        <v/>
      </c>
      <c r="L76" s="65" t="str">
        <f>IF('SIMPL PLYWOOD'!AM100=0,"",'SIMPL PLYWOOD'!AM100)</f>
        <v/>
      </c>
      <c r="M76" s="65" t="str">
        <f>IF('SIMPL PLYWOOD'!AN100=0,"",'SIMPL PLYWOOD'!AN100)</f>
        <v/>
      </c>
      <c r="N76" s="65" t="str">
        <f>IF('SIMPL PLYWOOD'!AO100=0,"",'SIMPL PLYWOOD'!AO100)</f>
        <v/>
      </c>
      <c r="O76" s="65" t="str">
        <f>IF('SIMPL PLYWOOD'!AP100=0,"",'SIMPL PLYWOOD'!AP100)</f>
        <v/>
      </c>
      <c r="P76" s="65" t="str">
        <f>IF('SIMPL PLYWOOD'!AQ100=0,"",'SIMPL PLYWOOD'!AQ100)</f>
        <v/>
      </c>
      <c r="Q76" s="66">
        <f>'PRODUCTION LIST VOLUMES'!O79</f>
        <v>0</v>
      </c>
    </row>
    <row r="77" spans="1:18" ht="23.15" customHeight="1">
      <c r="A77" s="50">
        <f>B77*'SIMPL PLYWOOD'!X110</f>
        <v>0</v>
      </c>
      <c r="B77" s="52">
        <f t="shared" si="2"/>
        <v>0</v>
      </c>
      <c r="C77" s="52" t="str">
        <f>'SIMPL PLYWOOD'!D101</f>
        <v>SIMPL-6G</v>
      </c>
      <c r="D77" s="65" t="str">
        <f>IF('SIMPL PLYWOOD'!AE101=0,"",'SIMPL PLYWOOD'!AE101)</f>
        <v/>
      </c>
      <c r="E77" s="65" t="str">
        <f>IF('SIMPL PLYWOOD'!AF101=0,"",'SIMPL PLYWOOD'!AF101)</f>
        <v/>
      </c>
      <c r="F77" s="65" t="str">
        <f>IF('SIMPL PLYWOOD'!AG101=0,"",'SIMPL PLYWOOD'!AG101)</f>
        <v/>
      </c>
      <c r="G77" s="65" t="str">
        <f>IF('SIMPL PLYWOOD'!AH101=0,"",'SIMPL PLYWOOD'!AH101)</f>
        <v/>
      </c>
      <c r="H77" s="65" t="str">
        <f>IF('SIMPL PLYWOOD'!AI101=0,"",'SIMPL PLYWOOD'!AI101)</f>
        <v/>
      </c>
      <c r="I77" s="65" t="str">
        <f>IF('SIMPL PLYWOOD'!AJ101=0,"",'SIMPL PLYWOOD'!AJ101)</f>
        <v/>
      </c>
      <c r="J77" s="65" t="str">
        <f>IF('SIMPL PLYWOOD'!AK101=0,"",'SIMPL PLYWOOD'!AK101)</f>
        <v/>
      </c>
      <c r="K77" s="65" t="str">
        <f>IF('SIMPL PLYWOOD'!AL101=0,"",'SIMPL PLYWOOD'!AL101)</f>
        <v/>
      </c>
      <c r="L77" s="65" t="str">
        <f>IF('SIMPL PLYWOOD'!AM101=0,"",'SIMPL PLYWOOD'!AM101)</f>
        <v/>
      </c>
      <c r="M77" s="65" t="str">
        <f>IF('SIMPL PLYWOOD'!AN101=0,"",'SIMPL PLYWOOD'!AN101)</f>
        <v/>
      </c>
      <c r="N77" s="65" t="str">
        <f>IF('SIMPL PLYWOOD'!AO101=0,"",'SIMPL PLYWOOD'!AO101)</f>
        <v/>
      </c>
      <c r="O77" s="65" t="str">
        <f>IF('SIMPL PLYWOOD'!AP101=0,"",'SIMPL PLYWOOD'!AP101)</f>
        <v/>
      </c>
      <c r="P77" s="65" t="str">
        <f>IF('SIMPL PLYWOOD'!AQ101=0,"",'SIMPL PLYWOOD'!AQ101)</f>
        <v/>
      </c>
      <c r="Q77" s="66">
        <f>'PRODUCTION LIST VOLUMES'!O80</f>
        <v>0</v>
      </c>
    </row>
    <row r="78" spans="1:18" ht="23.15" customHeight="1">
      <c r="A78" s="50">
        <f>B78*'SIMPL PLYWOOD'!X111</f>
        <v>0</v>
      </c>
      <c r="B78" s="52">
        <f t="shared" si="2"/>
        <v>0</v>
      </c>
      <c r="C78" s="52" t="str">
        <f>'SIMPL PLYWOOD'!D102</f>
        <v>SIMPL-6H</v>
      </c>
      <c r="D78" s="65" t="str">
        <f>IF('SIMPL PLYWOOD'!AE102=0,"",'SIMPL PLYWOOD'!AE102)</f>
        <v/>
      </c>
      <c r="E78" s="65" t="str">
        <f>IF('SIMPL PLYWOOD'!AF102=0,"",'SIMPL PLYWOOD'!AF102)</f>
        <v/>
      </c>
      <c r="F78" s="65" t="str">
        <f>IF('SIMPL PLYWOOD'!AG102=0,"",'SIMPL PLYWOOD'!AG102)</f>
        <v/>
      </c>
      <c r="G78" s="65" t="str">
        <f>IF('SIMPL PLYWOOD'!AH102=0,"",'SIMPL PLYWOOD'!AH102)</f>
        <v/>
      </c>
      <c r="H78" s="65" t="str">
        <f>IF('SIMPL PLYWOOD'!AI102=0,"",'SIMPL PLYWOOD'!AI102)</f>
        <v/>
      </c>
      <c r="I78" s="65" t="str">
        <f>IF('SIMPL PLYWOOD'!AJ102=0,"",'SIMPL PLYWOOD'!AJ102)</f>
        <v/>
      </c>
      <c r="J78" s="65" t="str">
        <f>IF('SIMPL PLYWOOD'!AK102=0,"",'SIMPL PLYWOOD'!AK102)</f>
        <v/>
      </c>
      <c r="K78" s="65" t="str">
        <f>IF('SIMPL PLYWOOD'!AL102=0,"",'SIMPL PLYWOOD'!AL102)</f>
        <v/>
      </c>
      <c r="L78" s="65" t="str">
        <f>IF('SIMPL PLYWOOD'!AM102=0,"",'SIMPL PLYWOOD'!AM102)</f>
        <v/>
      </c>
      <c r="M78" s="65" t="str">
        <f>IF('SIMPL PLYWOOD'!AN102=0,"",'SIMPL PLYWOOD'!AN102)</f>
        <v/>
      </c>
      <c r="N78" s="65" t="str">
        <f>IF('SIMPL PLYWOOD'!AO102=0,"",'SIMPL PLYWOOD'!AO102)</f>
        <v/>
      </c>
      <c r="O78" s="65" t="str">
        <f>IF('SIMPL PLYWOOD'!AP102=0,"",'SIMPL PLYWOOD'!AP102)</f>
        <v/>
      </c>
      <c r="P78" s="65" t="str">
        <f>IF('SIMPL PLYWOOD'!AQ102=0,"",'SIMPL PLYWOOD'!AQ102)</f>
        <v/>
      </c>
      <c r="Q78" s="66">
        <f>'PRODUCTION LIST VOLUMES'!O81</f>
        <v>0</v>
      </c>
    </row>
    <row r="79" spans="1:18" ht="23.15" customHeight="1">
      <c r="A79" s="50">
        <f>B79*'SIMPL PLYWOOD'!X112</f>
        <v>0</v>
      </c>
      <c r="B79" s="52">
        <f t="shared" si="2"/>
        <v>0</v>
      </c>
      <c r="C79" s="52" t="str">
        <f>'SIMPL PLYWOOD'!D103</f>
        <v>SIMPL-6I</v>
      </c>
      <c r="D79" s="65" t="str">
        <f>IF('SIMPL PLYWOOD'!AE103=0,"",'SIMPL PLYWOOD'!AE103)</f>
        <v/>
      </c>
      <c r="E79" s="65" t="str">
        <f>IF('SIMPL PLYWOOD'!AF103=0,"",'SIMPL PLYWOOD'!AF103)</f>
        <v/>
      </c>
      <c r="F79" s="65" t="str">
        <f>IF('SIMPL PLYWOOD'!AG103=0,"",'SIMPL PLYWOOD'!AG103)</f>
        <v/>
      </c>
      <c r="G79" s="65" t="str">
        <f>IF('SIMPL PLYWOOD'!AH103=0,"",'SIMPL PLYWOOD'!AH103)</f>
        <v/>
      </c>
      <c r="H79" s="65" t="str">
        <f>IF('SIMPL PLYWOOD'!AI103=0,"",'SIMPL PLYWOOD'!AI103)</f>
        <v/>
      </c>
      <c r="I79" s="65" t="str">
        <f>IF('SIMPL PLYWOOD'!AJ103=0,"",'SIMPL PLYWOOD'!AJ103)</f>
        <v/>
      </c>
      <c r="J79" s="65" t="str">
        <f>IF('SIMPL PLYWOOD'!AK103=0,"",'SIMPL PLYWOOD'!AK103)</f>
        <v/>
      </c>
      <c r="K79" s="65" t="str">
        <f>IF('SIMPL PLYWOOD'!AL103=0,"",'SIMPL PLYWOOD'!AL103)</f>
        <v/>
      </c>
      <c r="L79" s="65" t="str">
        <f>IF('SIMPL PLYWOOD'!AM103=0,"",'SIMPL PLYWOOD'!AM103)</f>
        <v/>
      </c>
      <c r="M79" s="65" t="str">
        <f>IF('SIMPL PLYWOOD'!AN103=0,"",'SIMPL PLYWOOD'!AN103)</f>
        <v/>
      </c>
      <c r="N79" s="65" t="str">
        <f>IF('SIMPL PLYWOOD'!AO103=0,"",'SIMPL PLYWOOD'!AO103)</f>
        <v/>
      </c>
      <c r="O79" s="65" t="str">
        <f>IF('SIMPL PLYWOOD'!AP103=0,"",'SIMPL PLYWOOD'!AP103)</f>
        <v/>
      </c>
      <c r="P79" s="65" t="str">
        <f>IF('SIMPL PLYWOOD'!AQ103=0,"",'SIMPL PLYWOOD'!AQ103)</f>
        <v/>
      </c>
      <c r="Q79" s="66">
        <f>'PRODUCTION LIST VOLUMES'!O82</f>
        <v>0</v>
      </c>
    </row>
    <row r="80" spans="1:18" ht="23.15" customHeight="1">
      <c r="A80" s="50">
        <f>B80*'SIMPL PLYWOOD'!X113</f>
        <v>0</v>
      </c>
      <c r="B80" s="52">
        <f t="shared" si="2"/>
        <v>0</v>
      </c>
      <c r="C80" s="52" t="str">
        <f>'SIMPL PLYWOOD'!D105</f>
        <v>SIMPL-6K</v>
      </c>
      <c r="D80" s="65" t="str">
        <f>IF('SIMPL PLYWOOD'!AE105=0,"",'SIMPL PLYWOOD'!AE105)</f>
        <v/>
      </c>
      <c r="E80" s="65" t="str">
        <f>IF('SIMPL PLYWOOD'!AF105=0,"",'SIMPL PLYWOOD'!AF105)</f>
        <v/>
      </c>
      <c r="F80" s="65" t="str">
        <f>IF('SIMPL PLYWOOD'!AG105=0,"",'SIMPL PLYWOOD'!AG105)</f>
        <v/>
      </c>
      <c r="G80" s="65" t="str">
        <f>IF('SIMPL PLYWOOD'!AH105=0,"",'SIMPL PLYWOOD'!AH105)</f>
        <v/>
      </c>
      <c r="H80" s="65" t="str">
        <f>IF('SIMPL PLYWOOD'!AI105=0,"",'SIMPL PLYWOOD'!AI105)</f>
        <v/>
      </c>
      <c r="I80" s="65" t="str">
        <f>IF('SIMPL PLYWOOD'!AJ105=0,"",'SIMPL PLYWOOD'!AJ105)</f>
        <v/>
      </c>
      <c r="J80" s="65" t="str">
        <f>IF('SIMPL PLYWOOD'!AK105=0,"",'SIMPL PLYWOOD'!AK105)</f>
        <v/>
      </c>
      <c r="K80" s="65" t="str">
        <f>IF('SIMPL PLYWOOD'!AL105=0,"",'SIMPL PLYWOOD'!AL105)</f>
        <v/>
      </c>
      <c r="L80" s="65" t="str">
        <f>IF('SIMPL PLYWOOD'!AM105=0,"",'SIMPL PLYWOOD'!AM105)</f>
        <v/>
      </c>
      <c r="M80" s="65" t="str">
        <f>IF('SIMPL PLYWOOD'!AN105=0,"",'SIMPL PLYWOOD'!AN105)</f>
        <v/>
      </c>
      <c r="N80" s="65" t="str">
        <f>IF('SIMPL PLYWOOD'!AO105=0,"",'SIMPL PLYWOOD'!AO105)</f>
        <v/>
      </c>
      <c r="O80" s="65" t="str">
        <f>IF('SIMPL PLYWOOD'!AP105=0,"",'SIMPL PLYWOOD'!AP105)</f>
        <v/>
      </c>
      <c r="P80" s="65" t="str">
        <f>IF('SIMPL PLYWOOD'!AQ105=0,"",'SIMPL PLYWOOD'!AQ105)</f>
        <v/>
      </c>
      <c r="Q80" s="66">
        <f>'PRODUCTION LIST VOLUMES'!O83</f>
        <v>0</v>
      </c>
    </row>
    <row r="81" spans="1:17" ht="23.15" customHeight="1">
      <c r="A81" s="50"/>
      <c r="B81" s="52"/>
      <c r="C81" s="52" t="str">
        <f>'SIMPL PLYWOOD'!D106</f>
        <v>SIMPL-6L</v>
      </c>
      <c r="D81" s="65" t="str">
        <f>IF('SIMPL PLYWOOD'!AE106=0,"",'SIMPL PLYWOOD'!AE106)</f>
        <v/>
      </c>
      <c r="E81" s="65" t="str">
        <f>IF('SIMPL PLYWOOD'!AF106=0,"",'SIMPL PLYWOOD'!AF106)</f>
        <v/>
      </c>
      <c r="F81" s="65" t="str">
        <f>IF('SIMPL PLYWOOD'!AG106=0,"",'SIMPL PLYWOOD'!AG106)</f>
        <v/>
      </c>
      <c r="G81" s="65" t="str">
        <f>IF('SIMPL PLYWOOD'!AH106=0,"",'SIMPL PLYWOOD'!AH106)</f>
        <v/>
      </c>
      <c r="H81" s="65" t="str">
        <f>IF('SIMPL PLYWOOD'!AI106=0,"",'SIMPL PLYWOOD'!AI106)</f>
        <v/>
      </c>
      <c r="I81" s="65" t="str">
        <f>IF('SIMPL PLYWOOD'!AJ106=0,"",'SIMPL PLYWOOD'!AJ106)</f>
        <v/>
      </c>
      <c r="J81" s="65" t="str">
        <f>IF('SIMPL PLYWOOD'!AK106=0,"",'SIMPL PLYWOOD'!AK106)</f>
        <v/>
      </c>
      <c r="K81" s="65" t="str">
        <f>IF('SIMPL PLYWOOD'!AL106=0,"",'SIMPL PLYWOOD'!AL106)</f>
        <v/>
      </c>
      <c r="L81" s="65" t="str">
        <f>IF('SIMPL PLYWOOD'!AM106=0,"",'SIMPL PLYWOOD'!AM106)</f>
        <v/>
      </c>
      <c r="M81" s="65" t="str">
        <f>IF('SIMPL PLYWOOD'!AN106=0,"",'SIMPL PLYWOOD'!AN106)</f>
        <v/>
      </c>
      <c r="N81" s="65" t="str">
        <f>IF('SIMPL PLYWOOD'!AO106=0,"",'SIMPL PLYWOOD'!AO106)</f>
        <v/>
      </c>
      <c r="O81" s="65" t="str">
        <f>IF('SIMPL PLYWOOD'!AP106=0,"",'SIMPL PLYWOOD'!AP106)</f>
        <v/>
      </c>
      <c r="P81" s="65" t="str">
        <f>IF('SIMPL PLYWOOD'!AQ106=0,"",'SIMPL PLYWOOD'!AQ106)</f>
        <v/>
      </c>
      <c r="Q81" s="66">
        <f>'PRODUCTION LIST VOLUMES'!O84</f>
        <v>0</v>
      </c>
    </row>
    <row r="82" spans="1:17" ht="23.15" customHeight="1">
      <c r="A82" s="50"/>
      <c r="B82" s="52"/>
      <c r="C82" s="52" t="str">
        <f>'SIMPL PLYWOOD'!D107</f>
        <v>SIMPL-6M</v>
      </c>
      <c r="D82" s="65" t="str">
        <f>IF('SIMPL PLYWOOD'!AE107=0,"",'SIMPL PLYWOOD'!AE107)</f>
        <v/>
      </c>
      <c r="E82" s="65" t="str">
        <f>IF('SIMPL PLYWOOD'!AF107=0,"",'SIMPL PLYWOOD'!AF107)</f>
        <v/>
      </c>
      <c r="F82" s="65" t="str">
        <f>IF('SIMPL PLYWOOD'!AG107=0,"",'SIMPL PLYWOOD'!AG107)</f>
        <v/>
      </c>
      <c r="G82" s="65" t="str">
        <f>IF('SIMPL PLYWOOD'!AH107=0,"",'SIMPL PLYWOOD'!AH107)</f>
        <v/>
      </c>
      <c r="H82" s="65" t="str">
        <f>IF('SIMPL PLYWOOD'!AI107=0,"",'SIMPL PLYWOOD'!AI107)</f>
        <v/>
      </c>
      <c r="I82" s="65" t="str">
        <f>IF('SIMPL PLYWOOD'!AJ107=0,"",'SIMPL PLYWOOD'!AJ107)</f>
        <v/>
      </c>
      <c r="J82" s="65" t="str">
        <f>IF('SIMPL PLYWOOD'!AK107=0,"",'SIMPL PLYWOOD'!AK107)</f>
        <v/>
      </c>
      <c r="K82" s="65" t="str">
        <f>IF('SIMPL PLYWOOD'!AL107=0,"",'SIMPL PLYWOOD'!AL107)</f>
        <v/>
      </c>
      <c r="L82" s="65" t="str">
        <f>IF('SIMPL PLYWOOD'!AM107=0,"",'SIMPL PLYWOOD'!AM107)</f>
        <v/>
      </c>
      <c r="M82" s="65" t="str">
        <f>IF('SIMPL PLYWOOD'!AN107=0,"",'SIMPL PLYWOOD'!AN107)</f>
        <v/>
      </c>
      <c r="N82" s="65" t="str">
        <f>IF('SIMPL PLYWOOD'!AO107=0,"",'SIMPL PLYWOOD'!AO107)</f>
        <v/>
      </c>
      <c r="O82" s="65" t="str">
        <f>IF('SIMPL PLYWOOD'!AP107=0,"",'SIMPL PLYWOOD'!AP107)</f>
        <v/>
      </c>
      <c r="P82" s="65" t="str">
        <f>IF('SIMPL PLYWOOD'!AQ107=0,"",'SIMPL PLYWOOD'!AQ107)</f>
        <v/>
      </c>
      <c r="Q82" s="66">
        <f>'PRODUCTION LIST VOLUMES'!O85</f>
        <v>0</v>
      </c>
    </row>
    <row r="83" spans="1:17" ht="23.15" customHeight="1">
      <c r="A83" s="50">
        <f>B83*'SIMPL PLYWOOD'!X114</f>
        <v>0</v>
      </c>
      <c r="B83" s="52">
        <f t="shared" si="2"/>
        <v>0</v>
      </c>
      <c r="C83" s="52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6"/>
    </row>
    <row r="84" spans="1:17" ht="23.15" customHeight="1">
      <c r="A84" s="50">
        <f>B84*'SIMPL PLYWOOD'!X115</f>
        <v>0</v>
      </c>
      <c r="B84" s="52">
        <f t="shared" si="2"/>
        <v>0</v>
      </c>
      <c r="C84" s="52" t="str">
        <f>'SIMPL PLYWOOD'!D109</f>
        <v>SIMPL-7A</v>
      </c>
      <c r="D84" s="65" t="str">
        <f>IF('SIMPL PLYWOOD'!AE109=0,"",'SIMPL PLYWOOD'!AE109)</f>
        <v/>
      </c>
      <c r="E84" s="65" t="str">
        <f>IF('SIMPL PLYWOOD'!AF109=0,"",'SIMPL PLYWOOD'!AF109)</f>
        <v/>
      </c>
      <c r="F84" s="65" t="str">
        <f>IF('SIMPL PLYWOOD'!AG109=0,"",'SIMPL PLYWOOD'!AG109)</f>
        <v/>
      </c>
      <c r="G84" s="65" t="str">
        <f>IF('SIMPL PLYWOOD'!AH109=0,"",'SIMPL PLYWOOD'!AH109)</f>
        <v/>
      </c>
      <c r="H84" s="65" t="str">
        <f>IF('SIMPL PLYWOOD'!AI109=0,"",'SIMPL PLYWOOD'!AI109)</f>
        <v/>
      </c>
      <c r="I84" s="65" t="str">
        <f>IF('SIMPL PLYWOOD'!AJ109=0,"",'SIMPL PLYWOOD'!AJ109)</f>
        <v/>
      </c>
      <c r="J84" s="65" t="str">
        <f>IF('SIMPL PLYWOOD'!AK109=0,"",'SIMPL PLYWOOD'!AK109)</f>
        <v/>
      </c>
      <c r="K84" s="65" t="str">
        <f>IF('SIMPL PLYWOOD'!AL109=0,"",'SIMPL PLYWOOD'!AL109)</f>
        <v/>
      </c>
      <c r="L84" s="65" t="str">
        <f>IF('SIMPL PLYWOOD'!AM109=0,"",'SIMPL PLYWOOD'!AM109)</f>
        <v/>
      </c>
      <c r="M84" s="65" t="str">
        <f>IF('SIMPL PLYWOOD'!AN109=0,"",'SIMPL PLYWOOD'!AN109)</f>
        <v/>
      </c>
      <c r="N84" s="65" t="str">
        <f>IF('SIMPL PLYWOOD'!AO109=0,"",'SIMPL PLYWOOD'!AO109)</f>
        <v/>
      </c>
      <c r="O84" s="65" t="str">
        <f>IF('SIMPL PLYWOOD'!AP109=0,"",'SIMPL PLYWOOD'!AP109)</f>
        <v/>
      </c>
      <c r="P84" s="65" t="str">
        <f>IF('SIMPL PLYWOOD'!AQ109=0,"",'SIMPL PLYWOOD'!AQ109)</f>
        <v/>
      </c>
      <c r="Q84" s="66">
        <f>'PRODUCTION LIST VOLUMES'!O87</f>
        <v>0</v>
      </c>
    </row>
    <row r="85" spans="1:17" ht="23.15" customHeight="1">
      <c r="A85" s="50">
        <f>B85*'SIMPL PLYWOOD'!X116</f>
        <v>0</v>
      </c>
      <c r="B85" s="52">
        <f t="shared" si="2"/>
        <v>0</v>
      </c>
      <c r="C85" s="52" t="str">
        <f>'SIMPL PLYWOOD'!D110</f>
        <v>SIMPL-7B</v>
      </c>
      <c r="D85" s="65" t="str">
        <f>IF('SIMPL PLYWOOD'!AE110=0,"",'SIMPL PLYWOOD'!AE110)</f>
        <v/>
      </c>
      <c r="E85" s="65" t="str">
        <f>IF('SIMPL PLYWOOD'!AF110=0,"",'SIMPL PLYWOOD'!AF110)</f>
        <v/>
      </c>
      <c r="F85" s="65" t="str">
        <f>IF('SIMPL PLYWOOD'!AG110=0,"",'SIMPL PLYWOOD'!AG110)</f>
        <v/>
      </c>
      <c r="G85" s="65" t="str">
        <f>IF('SIMPL PLYWOOD'!AH110=0,"",'SIMPL PLYWOOD'!AH110)</f>
        <v/>
      </c>
      <c r="H85" s="65" t="str">
        <f>IF('SIMPL PLYWOOD'!AI110=0,"",'SIMPL PLYWOOD'!AI110)</f>
        <v/>
      </c>
      <c r="I85" s="65" t="str">
        <f>IF('SIMPL PLYWOOD'!AJ110=0,"",'SIMPL PLYWOOD'!AJ110)</f>
        <v/>
      </c>
      <c r="J85" s="65" t="str">
        <f>IF('SIMPL PLYWOOD'!AK110=0,"",'SIMPL PLYWOOD'!AK110)</f>
        <v/>
      </c>
      <c r="K85" s="65" t="str">
        <f>IF('SIMPL PLYWOOD'!AL110=0,"",'SIMPL PLYWOOD'!AL110)</f>
        <v/>
      </c>
      <c r="L85" s="65" t="str">
        <f>IF('SIMPL PLYWOOD'!AM110=0,"",'SIMPL PLYWOOD'!AM110)</f>
        <v/>
      </c>
      <c r="M85" s="65" t="str">
        <f>IF('SIMPL PLYWOOD'!AN110=0,"",'SIMPL PLYWOOD'!AN110)</f>
        <v/>
      </c>
      <c r="N85" s="65" t="str">
        <f>IF('SIMPL PLYWOOD'!AO110=0,"",'SIMPL PLYWOOD'!AO110)</f>
        <v/>
      </c>
      <c r="O85" s="65" t="str">
        <f>IF('SIMPL PLYWOOD'!AP110=0,"",'SIMPL PLYWOOD'!AP110)</f>
        <v/>
      </c>
      <c r="P85" s="65" t="str">
        <f>IF('SIMPL PLYWOOD'!AQ110=0,"",'SIMPL PLYWOOD'!AQ110)</f>
        <v/>
      </c>
      <c r="Q85" s="66">
        <f>'PRODUCTION LIST VOLUMES'!O88</f>
        <v>0</v>
      </c>
    </row>
    <row r="86" spans="1:17" ht="23.15" customHeight="1">
      <c r="A86" s="50">
        <f>B86*'SIMPL PLYWOOD'!X117</f>
        <v>0</v>
      </c>
      <c r="B86" s="52">
        <f t="shared" si="2"/>
        <v>0</v>
      </c>
      <c r="C86" s="52" t="str">
        <f>'SIMPL PLYWOOD'!D111</f>
        <v>SIMPL-7C</v>
      </c>
      <c r="D86" s="65" t="str">
        <f>IF('SIMPL PLYWOOD'!AE111=0,"",'SIMPL PLYWOOD'!AE111)</f>
        <v/>
      </c>
      <c r="E86" s="65" t="str">
        <f>IF('SIMPL PLYWOOD'!AF111=0,"",'SIMPL PLYWOOD'!AF111)</f>
        <v/>
      </c>
      <c r="F86" s="65" t="str">
        <f>IF('SIMPL PLYWOOD'!AG111=0,"",'SIMPL PLYWOOD'!AG111)</f>
        <v/>
      </c>
      <c r="G86" s="65" t="str">
        <f>IF('SIMPL PLYWOOD'!AH111=0,"",'SIMPL PLYWOOD'!AH111)</f>
        <v/>
      </c>
      <c r="H86" s="65" t="str">
        <f>IF('SIMPL PLYWOOD'!AI111=0,"",'SIMPL PLYWOOD'!AI111)</f>
        <v/>
      </c>
      <c r="I86" s="65" t="str">
        <f>IF('SIMPL PLYWOOD'!AJ111=0,"",'SIMPL PLYWOOD'!AJ111)</f>
        <v/>
      </c>
      <c r="J86" s="65" t="str">
        <f>IF('SIMPL PLYWOOD'!AK111=0,"",'SIMPL PLYWOOD'!AK111)</f>
        <v/>
      </c>
      <c r="K86" s="65" t="str">
        <f>IF('SIMPL PLYWOOD'!AL111=0,"",'SIMPL PLYWOOD'!AL111)</f>
        <v/>
      </c>
      <c r="L86" s="65" t="str">
        <f>IF('SIMPL PLYWOOD'!AM111=0,"",'SIMPL PLYWOOD'!AM111)</f>
        <v/>
      </c>
      <c r="M86" s="65" t="str">
        <f>IF('SIMPL PLYWOOD'!AN111=0,"",'SIMPL PLYWOOD'!AN111)</f>
        <v/>
      </c>
      <c r="N86" s="65" t="str">
        <f>IF('SIMPL PLYWOOD'!AO111=0,"",'SIMPL PLYWOOD'!AO111)</f>
        <v/>
      </c>
      <c r="O86" s="65" t="str">
        <f>IF('SIMPL PLYWOOD'!AP111=0,"",'SIMPL PLYWOOD'!AP111)</f>
        <v/>
      </c>
      <c r="P86" s="65" t="str">
        <f>IF('SIMPL PLYWOOD'!AQ111=0,"",'SIMPL PLYWOOD'!AQ111)</f>
        <v/>
      </c>
      <c r="Q86" s="66">
        <f>'PRODUCTION LIST VOLUMES'!O89</f>
        <v>0</v>
      </c>
    </row>
    <row r="87" spans="1:17" ht="23.15" customHeight="1">
      <c r="A87" s="50">
        <f>B87*'SIMPL PLYWOOD'!X118</f>
        <v>0</v>
      </c>
      <c r="B87" s="52">
        <f t="shared" si="2"/>
        <v>0</v>
      </c>
      <c r="C87" s="52" t="str">
        <f>'SIMPL PLYWOOD'!D112</f>
        <v>SIMPL-7D</v>
      </c>
      <c r="D87" s="65" t="str">
        <f>IF('SIMPL PLYWOOD'!AE112=0,"",'SIMPL PLYWOOD'!AE112)</f>
        <v/>
      </c>
      <c r="E87" s="65" t="str">
        <f>IF('SIMPL PLYWOOD'!AF112=0,"",'SIMPL PLYWOOD'!AF112)</f>
        <v/>
      </c>
      <c r="F87" s="65" t="str">
        <f>IF('SIMPL PLYWOOD'!AG112=0,"",'SIMPL PLYWOOD'!AG112)</f>
        <v/>
      </c>
      <c r="G87" s="65" t="str">
        <f>IF('SIMPL PLYWOOD'!AH112=0,"",'SIMPL PLYWOOD'!AH112)</f>
        <v/>
      </c>
      <c r="H87" s="65" t="str">
        <f>IF('SIMPL PLYWOOD'!AI112=0,"",'SIMPL PLYWOOD'!AI112)</f>
        <v/>
      </c>
      <c r="I87" s="65" t="str">
        <f>IF('SIMPL PLYWOOD'!AJ112=0,"",'SIMPL PLYWOOD'!AJ112)</f>
        <v/>
      </c>
      <c r="J87" s="65" t="str">
        <f>IF('SIMPL PLYWOOD'!AK112=0,"",'SIMPL PLYWOOD'!AK112)</f>
        <v/>
      </c>
      <c r="K87" s="65" t="str">
        <f>IF('SIMPL PLYWOOD'!AL112=0,"",'SIMPL PLYWOOD'!AL112)</f>
        <v/>
      </c>
      <c r="L87" s="65" t="str">
        <f>IF('SIMPL PLYWOOD'!AM112=0,"",'SIMPL PLYWOOD'!AM112)</f>
        <v/>
      </c>
      <c r="M87" s="65" t="str">
        <f>IF('SIMPL PLYWOOD'!AN112=0,"",'SIMPL PLYWOOD'!AN112)</f>
        <v/>
      </c>
      <c r="N87" s="65" t="str">
        <f>IF('SIMPL PLYWOOD'!AO112=0,"",'SIMPL PLYWOOD'!AO112)</f>
        <v/>
      </c>
      <c r="O87" s="65" t="str">
        <f>IF('SIMPL PLYWOOD'!AP112=0,"",'SIMPL PLYWOOD'!AP112)</f>
        <v/>
      </c>
      <c r="P87" s="65" t="str">
        <f>IF('SIMPL PLYWOOD'!AQ112=0,"",'SIMPL PLYWOOD'!AQ112)</f>
        <v/>
      </c>
      <c r="Q87" s="66">
        <f>'PRODUCTION LIST VOLUMES'!O90</f>
        <v>0</v>
      </c>
    </row>
    <row r="88" spans="1:17" ht="23.15" customHeight="1">
      <c r="A88" s="50">
        <f>B88*'SIMPL PLYWOOD'!X119</f>
        <v>0</v>
      </c>
      <c r="B88" s="52">
        <f t="shared" si="2"/>
        <v>0</v>
      </c>
      <c r="C88" s="52" t="str">
        <f>'SIMPL PLYWOOD'!D113</f>
        <v>SIMPL-7E</v>
      </c>
      <c r="D88" s="65" t="str">
        <f>IF('SIMPL PLYWOOD'!AE113=0,"",'SIMPL PLYWOOD'!AE113)</f>
        <v/>
      </c>
      <c r="E88" s="65" t="str">
        <f>IF('SIMPL PLYWOOD'!AF113=0,"",'SIMPL PLYWOOD'!AF113)</f>
        <v/>
      </c>
      <c r="F88" s="65" t="str">
        <f>IF('SIMPL PLYWOOD'!AG113=0,"",'SIMPL PLYWOOD'!AG113)</f>
        <v/>
      </c>
      <c r="G88" s="65" t="str">
        <f>IF('SIMPL PLYWOOD'!AH113=0,"",'SIMPL PLYWOOD'!AH113)</f>
        <v/>
      </c>
      <c r="H88" s="65" t="str">
        <f>IF('SIMPL PLYWOOD'!AI113=0,"",'SIMPL PLYWOOD'!AI113)</f>
        <v/>
      </c>
      <c r="I88" s="65" t="str">
        <f>IF('SIMPL PLYWOOD'!AJ113=0,"",'SIMPL PLYWOOD'!AJ113)</f>
        <v/>
      </c>
      <c r="J88" s="65" t="str">
        <f>IF('SIMPL PLYWOOD'!AK113=0,"",'SIMPL PLYWOOD'!AK113)</f>
        <v/>
      </c>
      <c r="K88" s="65" t="str">
        <f>IF('SIMPL PLYWOOD'!AL113=0,"",'SIMPL PLYWOOD'!AL113)</f>
        <v/>
      </c>
      <c r="L88" s="65" t="str">
        <f>IF('SIMPL PLYWOOD'!AM113=0,"",'SIMPL PLYWOOD'!AM113)</f>
        <v/>
      </c>
      <c r="M88" s="65" t="str">
        <f>IF('SIMPL PLYWOOD'!AN113=0,"",'SIMPL PLYWOOD'!AN113)</f>
        <v/>
      </c>
      <c r="N88" s="65" t="str">
        <f>IF('SIMPL PLYWOOD'!AO113=0,"",'SIMPL PLYWOOD'!AO113)</f>
        <v/>
      </c>
      <c r="O88" s="65" t="str">
        <f>IF('SIMPL PLYWOOD'!AP113=0,"",'SIMPL PLYWOOD'!AP113)</f>
        <v/>
      </c>
      <c r="P88" s="65" t="str">
        <f>IF('SIMPL PLYWOOD'!AQ113=0,"",'SIMPL PLYWOOD'!AQ113)</f>
        <v/>
      </c>
      <c r="Q88" s="66">
        <f>'PRODUCTION LIST VOLUMES'!O91</f>
        <v>0</v>
      </c>
    </row>
    <row r="89" spans="1:17" ht="23.15" customHeight="1">
      <c r="A89" s="50">
        <f>B89*'SIMPL PLYWOOD'!X120</f>
        <v>0</v>
      </c>
      <c r="B89" s="52">
        <f t="shared" si="2"/>
        <v>0</v>
      </c>
      <c r="C89" s="52" t="str">
        <f>'SIMPL PLYWOOD'!D114</f>
        <v>SIMPL-7F</v>
      </c>
      <c r="D89" s="65" t="str">
        <f>IF('SIMPL PLYWOOD'!AE114=0,"",'SIMPL PLYWOOD'!AE114)</f>
        <v/>
      </c>
      <c r="E89" s="65" t="str">
        <f>IF('SIMPL PLYWOOD'!AF114=0,"",'SIMPL PLYWOOD'!AF114)</f>
        <v/>
      </c>
      <c r="F89" s="65" t="str">
        <f>IF('SIMPL PLYWOOD'!AG114=0,"",'SIMPL PLYWOOD'!AG114)</f>
        <v/>
      </c>
      <c r="G89" s="65" t="str">
        <f>IF('SIMPL PLYWOOD'!AH114=0,"",'SIMPL PLYWOOD'!AH114)</f>
        <v/>
      </c>
      <c r="H89" s="65" t="str">
        <f>IF('SIMPL PLYWOOD'!AI114=0,"",'SIMPL PLYWOOD'!AI114)</f>
        <v/>
      </c>
      <c r="I89" s="65" t="str">
        <f>IF('SIMPL PLYWOOD'!AJ114=0,"",'SIMPL PLYWOOD'!AJ114)</f>
        <v/>
      </c>
      <c r="J89" s="65" t="str">
        <f>IF('SIMPL PLYWOOD'!AK114=0,"",'SIMPL PLYWOOD'!AK114)</f>
        <v/>
      </c>
      <c r="K89" s="65" t="str">
        <f>IF('SIMPL PLYWOOD'!AL114=0,"",'SIMPL PLYWOOD'!AL114)</f>
        <v/>
      </c>
      <c r="L89" s="65" t="str">
        <f>IF('SIMPL PLYWOOD'!AM114=0,"",'SIMPL PLYWOOD'!AM114)</f>
        <v/>
      </c>
      <c r="M89" s="65" t="str">
        <f>IF('SIMPL PLYWOOD'!AN114=0,"",'SIMPL PLYWOOD'!AN114)</f>
        <v/>
      </c>
      <c r="N89" s="65" t="str">
        <f>IF('SIMPL PLYWOOD'!AO114=0,"",'SIMPL PLYWOOD'!AO114)</f>
        <v/>
      </c>
      <c r="O89" s="65" t="str">
        <f>IF('SIMPL PLYWOOD'!AP114=0,"",'SIMPL PLYWOOD'!AP114)</f>
        <v/>
      </c>
      <c r="P89" s="65" t="str">
        <f>IF('SIMPL PLYWOOD'!AQ114=0,"",'SIMPL PLYWOOD'!AQ114)</f>
        <v/>
      </c>
      <c r="Q89" s="66">
        <f>'PRODUCTION LIST VOLUMES'!O92</f>
        <v>0</v>
      </c>
    </row>
    <row r="90" spans="1:17" ht="23.15" customHeight="1">
      <c r="A90" s="50">
        <f>B90*'SIMPL PLYWOOD'!X127</f>
        <v>0</v>
      </c>
      <c r="B90" s="52">
        <f t="shared" si="2"/>
        <v>0</v>
      </c>
      <c r="C90" s="52" t="str">
        <f>'SIMPL PLYWOOD'!D115</f>
        <v>SIMPL-7G</v>
      </c>
      <c r="D90" s="65" t="str">
        <f>IF('SIMPL PLYWOOD'!AE115=0,"",'SIMPL PLYWOOD'!AE115)</f>
        <v/>
      </c>
      <c r="E90" s="65" t="str">
        <f>IF('SIMPL PLYWOOD'!AF115=0,"",'SIMPL PLYWOOD'!AF115)</f>
        <v/>
      </c>
      <c r="F90" s="65" t="str">
        <f>IF('SIMPL PLYWOOD'!AG115=0,"",'SIMPL PLYWOOD'!AG115)</f>
        <v/>
      </c>
      <c r="G90" s="65" t="str">
        <f>IF('SIMPL PLYWOOD'!AH115=0,"",'SIMPL PLYWOOD'!AH115)</f>
        <v/>
      </c>
      <c r="H90" s="65" t="str">
        <f>IF('SIMPL PLYWOOD'!AI115=0,"",'SIMPL PLYWOOD'!AI115)</f>
        <v/>
      </c>
      <c r="I90" s="65" t="str">
        <f>IF('SIMPL PLYWOOD'!AJ115=0,"",'SIMPL PLYWOOD'!AJ115)</f>
        <v/>
      </c>
      <c r="J90" s="65" t="str">
        <f>IF('SIMPL PLYWOOD'!AK115=0,"",'SIMPL PLYWOOD'!AK115)</f>
        <v/>
      </c>
      <c r="K90" s="65" t="str">
        <f>IF('SIMPL PLYWOOD'!AL115=0,"",'SIMPL PLYWOOD'!AL115)</f>
        <v/>
      </c>
      <c r="L90" s="65" t="str">
        <f>IF('SIMPL PLYWOOD'!AM115=0,"",'SIMPL PLYWOOD'!AM115)</f>
        <v/>
      </c>
      <c r="M90" s="65" t="str">
        <f>IF('SIMPL PLYWOOD'!AN115=0,"",'SIMPL PLYWOOD'!AN115)</f>
        <v/>
      </c>
      <c r="N90" s="65" t="str">
        <f>IF('SIMPL PLYWOOD'!AO115=0,"",'SIMPL PLYWOOD'!AO115)</f>
        <v/>
      </c>
      <c r="O90" s="65" t="str">
        <f>IF('SIMPL PLYWOOD'!AP115=0,"",'SIMPL PLYWOOD'!AP115)</f>
        <v/>
      </c>
      <c r="P90" s="65" t="str">
        <f>IF('SIMPL PLYWOOD'!AQ115=0,"",'SIMPL PLYWOOD'!AQ115)</f>
        <v/>
      </c>
      <c r="Q90" s="66">
        <f>'PRODUCTION LIST VOLUMES'!O93</f>
        <v>0</v>
      </c>
    </row>
    <row r="91" spans="1:17" ht="23.15" customHeight="1">
      <c r="A91" s="50">
        <f>B91*'SIMPL PLYWOOD'!X128</f>
        <v>0</v>
      </c>
      <c r="B91" s="52">
        <f t="shared" si="2"/>
        <v>0</v>
      </c>
      <c r="C91" s="52" t="str">
        <f>'SIMPL PLYWOOD'!D116</f>
        <v>SIMPL-7H</v>
      </c>
      <c r="D91" s="65" t="str">
        <f>IF('SIMPL PLYWOOD'!AE116=0,"",'SIMPL PLYWOOD'!AE116)</f>
        <v/>
      </c>
      <c r="E91" s="65" t="str">
        <f>IF('SIMPL PLYWOOD'!AF116=0,"",'SIMPL PLYWOOD'!AF116)</f>
        <v/>
      </c>
      <c r="F91" s="65" t="str">
        <f>IF('SIMPL PLYWOOD'!AG116=0,"",'SIMPL PLYWOOD'!AG116)</f>
        <v/>
      </c>
      <c r="G91" s="65" t="str">
        <f>IF('SIMPL PLYWOOD'!AH116=0,"",'SIMPL PLYWOOD'!AH116)</f>
        <v/>
      </c>
      <c r="H91" s="65" t="str">
        <f>IF('SIMPL PLYWOOD'!AI116=0,"",'SIMPL PLYWOOD'!AI116)</f>
        <v/>
      </c>
      <c r="I91" s="65" t="str">
        <f>IF('SIMPL PLYWOOD'!AJ116=0,"",'SIMPL PLYWOOD'!AJ116)</f>
        <v/>
      </c>
      <c r="J91" s="65" t="str">
        <f>IF('SIMPL PLYWOOD'!AK116=0,"",'SIMPL PLYWOOD'!AK116)</f>
        <v/>
      </c>
      <c r="K91" s="65" t="str">
        <f>IF('SIMPL PLYWOOD'!AL116=0,"",'SIMPL PLYWOOD'!AL116)</f>
        <v/>
      </c>
      <c r="L91" s="65" t="str">
        <f>IF('SIMPL PLYWOOD'!AM116=0,"",'SIMPL PLYWOOD'!AM116)</f>
        <v/>
      </c>
      <c r="M91" s="65" t="str">
        <f>IF('SIMPL PLYWOOD'!AN116=0,"",'SIMPL PLYWOOD'!AN116)</f>
        <v/>
      </c>
      <c r="N91" s="65" t="str">
        <f>IF('SIMPL PLYWOOD'!AO116=0,"",'SIMPL PLYWOOD'!AO116)</f>
        <v/>
      </c>
      <c r="O91" s="65" t="str">
        <f>IF('SIMPL PLYWOOD'!AP116=0,"",'SIMPL PLYWOOD'!AP116)</f>
        <v/>
      </c>
      <c r="P91" s="65" t="str">
        <f>IF('SIMPL PLYWOOD'!AQ116=0,"",'SIMPL PLYWOOD'!AQ116)</f>
        <v/>
      </c>
      <c r="Q91" s="66">
        <f>'PRODUCTION LIST VOLUMES'!O94</f>
        <v>0</v>
      </c>
    </row>
    <row r="92" spans="1:17" ht="23.15" customHeight="1">
      <c r="A92" s="50">
        <f>B92*'SIMPL PLYWOOD'!X129</f>
        <v>0</v>
      </c>
      <c r="B92" s="52">
        <f t="shared" si="2"/>
        <v>0</v>
      </c>
      <c r="C92" s="52" t="str">
        <f>'SIMPL PLYWOOD'!D117</f>
        <v>SIMPL-7I</v>
      </c>
      <c r="D92" s="65" t="str">
        <f>IF('SIMPL PLYWOOD'!AE117=0,"",'SIMPL PLYWOOD'!AE117)</f>
        <v/>
      </c>
      <c r="E92" s="65" t="str">
        <f>IF('SIMPL PLYWOOD'!AF117=0,"",'SIMPL PLYWOOD'!AF117)</f>
        <v/>
      </c>
      <c r="F92" s="65" t="str">
        <f>IF('SIMPL PLYWOOD'!AG117=0,"",'SIMPL PLYWOOD'!AG117)</f>
        <v/>
      </c>
      <c r="G92" s="65" t="str">
        <f>IF('SIMPL PLYWOOD'!AH117=0,"",'SIMPL PLYWOOD'!AH117)</f>
        <v/>
      </c>
      <c r="H92" s="65" t="str">
        <f>IF('SIMPL PLYWOOD'!AI117=0,"",'SIMPL PLYWOOD'!AI117)</f>
        <v/>
      </c>
      <c r="I92" s="65" t="str">
        <f>IF('SIMPL PLYWOOD'!AJ117=0,"",'SIMPL PLYWOOD'!AJ117)</f>
        <v/>
      </c>
      <c r="J92" s="65" t="str">
        <f>IF('SIMPL PLYWOOD'!AK117=0,"",'SIMPL PLYWOOD'!AK117)</f>
        <v/>
      </c>
      <c r="K92" s="65" t="str">
        <f>IF('SIMPL PLYWOOD'!AL117=0,"",'SIMPL PLYWOOD'!AL117)</f>
        <v/>
      </c>
      <c r="L92" s="65" t="str">
        <f>IF('SIMPL PLYWOOD'!AM117=0,"",'SIMPL PLYWOOD'!AM117)</f>
        <v/>
      </c>
      <c r="M92" s="65" t="str">
        <f>IF('SIMPL PLYWOOD'!AN117=0,"",'SIMPL PLYWOOD'!AN117)</f>
        <v/>
      </c>
      <c r="N92" s="65" t="str">
        <f>IF('SIMPL PLYWOOD'!AO117=0,"",'SIMPL PLYWOOD'!AO117)</f>
        <v/>
      </c>
      <c r="O92" s="65" t="str">
        <f>IF('SIMPL PLYWOOD'!AP117=0,"",'SIMPL PLYWOOD'!AP117)</f>
        <v/>
      </c>
      <c r="P92" s="65" t="str">
        <f>IF('SIMPL PLYWOOD'!AQ117=0,"",'SIMPL PLYWOOD'!AQ117)</f>
        <v/>
      </c>
      <c r="Q92" s="66">
        <f>'PRODUCTION LIST VOLUMES'!O95</f>
        <v>0</v>
      </c>
    </row>
    <row r="93" spans="1:17" ht="23.15" customHeight="1">
      <c r="A93" s="50">
        <f>B93*'SIMPL PLYWOOD'!X130</f>
        <v>0</v>
      </c>
      <c r="B93" s="52">
        <f t="shared" si="2"/>
        <v>0</v>
      </c>
      <c r="C93" s="52" t="str">
        <f>'SIMPL PLYWOOD'!D118</f>
        <v>SIMPL-7J</v>
      </c>
      <c r="D93" s="65" t="str">
        <f>IF('SIMPL PLYWOOD'!AE118=0,"",'SIMPL PLYWOOD'!AE118)</f>
        <v/>
      </c>
      <c r="E93" s="65" t="str">
        <f>IF('SIMPL PLYWOOD'!AF118=0,"",'SIMPL PLYWOOD'!AF118)</f>
        <v/>
      </c>
      <c r="F93" s="65" t="str">
        <f>IF('SIMPL PLYWOOD'!AG118=0,"",'SIMPL PLYWOOD'!AG118)</f>
        <v/>
      </c>
      <c r="G93" s="65" t="str">
        <f>IF('SIMPL PLYWOOD'!AH118=0,"",'SIMPL PLYWOOD'!AH118)</f>
        <v/>
      </c>
      <c r="H93" s="65" t="str">
        <f>IF('SIMPL PLYWOOD'!AI118=0,"",'SIMPL PLYWOOD'!AI118)</f>
        <v/>
      </c>
      <c r="I93" s="65" t="str">
        <f>IF('SIMPL PLYWOOD'!AJ118=0,"",'SIMPL PLYWOOD'!AJ118)</f>
        <v/>
      </c>
      <c r="J93" s="65" t="str">
        <f>IF('SIMPL PLYWOOD'!AK118=0,"",'SIMPL PLYWOOD'!AK118)</f>
        <v/>
      </c>
      <c r="K93" s="65" t="str">
        <f>IF('SIMPL PLYWOOD'!AL118=0,"",'SIMPL PLYWOOD'!AL118)</f>
        <v/>
      </c>
      <c r="L93" s="65" t="str">
        <f>IF('SIMPL PLYWOOD'!AM118=0,"",'SIMPL PLYWOOD'!AM118)</f>
        <v/>
      </c>
      <c r="M93" s="65" t="str">
        <f>IF('SIMPL PLYWOOD'!AN118=0,"",'SIMPL PLYWOOD'!AN118)</f>
        <v/>
      </c>
      <c r="N93" s="65" t="str">
        <f>IF('SIMPL PLYWOOD'!AO118=0,"",'SIMPL PLYWOOD'!AO118)</f>
        <v/>
      </c>
      <c r="O93" s="65" t="str">
        <f>IF('SIMPL PLYWOOD'!AP118=0,"",'SIMPL PLYWOOD'!AP118)</f>
        <v/>
      </c>
      <c r="P93" s="65" t="str">
        <f>IF('SIMPL PLYWOOD'!AQ118=0,"",'SIMPL PLYWOOD'!AQ118)</f>
        <v/>
      </c>
      <c r="Q93" s="66">
        <f>'PRODUCTION LIST VOLUMES'!O96</f>
        <v>0</v>
      </c>
    </row>
    <row r="94" spans="1:17" ht="23.15" customHeight="1">
      <c r="A94" s="50">
        <f>B94*'SIMPL PLYWOOD'!X131</f>
        <v>0</v>
      </c>
      <c r="B94" s="52">
        <f t="shared" si="2"/>
        <v>0</v>
      </c>
      <c r="C94" s="52" t="str">
        <f>'SIMPL PLYWOOD'!D119</f>
        <v>SIMPL-7K</v>
      </c>
      <c r="D94" s="65" t="str">
        <f>IF('SIMPL PLYWOOD'!AE119=0,"",'SIMPL PLYWOOD'!AE119)</f>
        <v/>
      </c>
      <c r="E94" s="65" t="str">
        <f>IF('SIMPL PLYWOOD'!AF119=0,"",'SIMPL PLYWOOD'!AF119)</f>
        <v/>
      </c>
      <c r="F94" s="65" t="str">
        <f>IF('SIMPL PLYWOOD'!AG119=0,"",'SIMPL PLYWOOD'!AG119)</f>
        <v/>
      </c>
      <c r="G94" s="65" t="str">
        <f>IF('SIMPL PLYWOOD'!AH119=0,"",'SIMPL PLYWOOD'!AH119)</f>
        <v/>
      </c>
      <c r="H94" s="65" t="str">
        <f>IF('SIMPL PLYWOOD'!AI119=0,"",'SIMPL PLYWOOD'!AI119)</f>
        <v/>
      </c>
      <c r="I94" s="65" t="str">
        <f>IF('SIMPL PLYWOOD'!AJ119=0,"",'SIMPL PLYWOOD'!AJ119)</f>
        <v/>
      </c>
      <c r="J94" s="65" t="str">
        <f>IF('SIMPL PLYWOOD'!AK119=0,"",'SIMPL PLYWOOD'!AK119)</f>
        <v/>
      </c>
      <c r="K94" s="65" t="str">
        <f>IF('SIMPL PLYWOOD'!AL119=0,"",'SIMPL PLYWOOD'!AL119)</f>
        <v/>
      </c>
      <c r="L94" s="65" t="str">
        <f>IF('SIMPL PLYWOOD'!AM119=0,"",'SIMPL PLYWOOD'!AM119)</f>
        <v/>
      </c>
      <c r="M94" s="65" t="str">
        <f>IF('SIMPL PLYWOOD'!AN119=0,"",'SIMPL PLYWOOD'!AN119)</f>
        <v/>
      </c>
      <c r="N94" s="65" t="str">
        <f>IF('SIMPL PLYWOOD'!AO119=0,"",'SIMPL PLYWOOD'!AO119)</f>
        <v/>
      </c>
      <c r="O94" s="65" t="str">
        <f>IF('SIMPL PLYWOOD'!AP119=0,"",'SIMPL PLYWOOD'!AP119)</f>
        <v/>
      </c>
      <c r="P94" s="65" t="str">
        <f>IF('SIMPL PLYWOOD'!AQ119=0,"",'SIMPL PLYWOOD'!AQ119)</f>
        <v/>
      </c>
      <c r="Q94" s="66">
        <f>'PRODUCTION LIST VOLUMES'!O97</f>
        <v>0</v>
      </c>
    </row>
    <row r="95" spans="1:17" ht="23.15" customHeight="1">
      <c r="A95" s="50">
        <f>B95*'SIMPL PLYWOOD'!X132</f>
        <v>0</v>
      </c>
      <c r="B95" s="52">
        <f t="shared" si="2"/>
        <v>0</v>
      </c>
      <c r="C95" s="52" t="str">
        <f>'SIMPL PLYWOOD'!D120</f>
        <v>SIMPL-7L</v>
      </c>
      <c r="D95" s="65" t="str">
        <f>IF('SIMPL PLYWOOD'!AE120=0,"",'SIMPL PLYWOOD'!AE120)</f>
        <v/>
      </c>
      <c r="E95" s="65" t="str">
        <f>IF('SIMPL PLYWOOD'!AF120=0,"",'SIMPL PLYWOOD'!AF120)</f>
        <v/>
      </c>
      <c r="F95" s="65" t="str">
        <f>IF('SIMPL PLYWOOD'!AG120=0,"",'SIMPL PLYWOOD'!AG120)</f>
        <v/>
      </c>
      <c r="G95" s="65" t="str">
        <f>IF('SIMPL PLYWOOD'!AH120=0,"",'SIMPL PLYWOOD'!AH120)</f>
        <v/>
      </c>
      <c r="H95" s="65" t="str">
        <f>IF('SIMPL PLYWOOD'!AI120=0,"",'SIMPL PLYWOOD'!AI120)</f>
        <v/>
      </c>
      <c r="I95" s="65" t="str">
        <f>IF('SIMPL PLYWOOD'!AJ120=0,"",'SIMPL PLYWOOD'!AJ120)</f>
        <v/>
      </c>
      <c r="J95" s="65" t="str">
        <f>IF('SIMPL PLYWOOD'!AK120=0,"",'SIMPL PLYWOOD'!AK120)</f>
        <v/>
      </c>
      <c r="K95" s="65" t="str">
        <f>IF('SIMPL PLYWOOD'!AL120=0,"",'SIMPL PLYWOOD'!AL120)</f>
        <v/>
      </c>
      <c r="L95" s="65" t="str">
        <f>IF('SIMPL PLYWOOD'!AM120=0,"",'SIMPL PLYWOOD'!AM120)</f>
        <v/>
      </c>
      <c r="M95" s="65" t="str">
        <f>IF('SIMPL PLYWOOD'!AN120=0,"",'SIMPL PLYWOOD'!AN120)</f>
        <v/>
      </c>
      <c r="N95" s="65" t="str">
        <f>IF('SIMPL PLYWOOD'!AO120=0,"",'SIMPL PLYWOOD'!AO120)</f>
        <v/>
      </c>
      <c r="O95" s="65" t="str">
        <f>IF('SIMPL PLYWOOD'!AP120=0,"",'SIMPL PLYWOOD'!AP120)</f>
        <v/>
      </c>
      <c r="P95" s="65" t="str">
        <f>IF('SIMPL PLYWOOD'!AQ120=0,"",'SIMPL PLYWOOD'!AQ120)</f>
        <v/>
      </c>
      <c r="Q95" s="66">
        <f>'PRODUCTION LIST VOLUMES'!O98</f>
        <v>0</v>
      </c>
    </row>
    <row r="96" spans="1:17" ht="23.15" customHeight="1">
      <c r="A96" s="50">
        <f>B96*'SIMPL PLYWOOD'!X133</f>
        <v>0</v>
      </c>
      <c r="B96" s="52">
        <f t="shared" si="2"/>
        <v>0</v>
      </c>
      <c r="C96" s="52" t="str">
        <f>'SIMPL PLYWOOD'!D121</f>
        <v>SIMPL-7M</v>
      </c>
      <c r="D96" s="65" t="str">
        <f>IF('SIMPL PLYWOOD'!AE121=0,"",'SIMPL PLYWOOD'!AE121)</f>
        <v/>
      </c>
      <c r="E96" s="65" t="str">
        <f>IF('SIMPL PLYWOOD'!AF121=0,"",'SIMPL PLYWOOD'!AF121)</f>
        <v/>
      </c>
      <c r="F96" s="65" t="str">
        <f>IF('SIMPL PLYWOOD'!AG121=0,"",'SIMPL PLYWOOD'!AG121)</f>
        <v/>
      </c>
      <c r="G96" s="65" t="str">
        <f>IF('SIMPL PLYWOOD'!AH121=0,"",'SIMPL PLYWOOD'!AH121)</f>
        <v/>
      </c>
      <c r="H96" s="65" t="str">
        <f>IF('SIMPL PLYWOOD'!AI121=0,"",'SIMPL PLYWOOD'!AI121)</f>
        <v/>
      </c>
      <c r="I96" s="65" t="str">
        <f>IF('SIMPL PLYWOOD'!AJ121=0,"",'SIMPL PLYWOOD'!AJ121)</f>
        <v/>
      </c>
      <c r="J96" s="65" t="str">
        <f>IF('SIMPL PLYWOOD'!AK121=0,"",'SIMPL PLYWOOD'!AK121)</f>
        <v/>
      </c>
      <c r="K96" s="65" t="str">
        <f>IF('SIMPL PLYWOOD'!AL121=0,"",'SIMPL PLYWOOD'!AL121)</f>
        <v/>
      </c>
      <c r="L96" s="65" t="str">
        <f>IF('SIMPL PLYWOOD'!AM121=0,"",'SIMPL PLYWOOD'!AM121)</f>
        <v/>
      </c>
      <c r="M96" s="65" t="str">
        <f>IF('SIMPL PLYWOOD'!AN121=0,"",'SIMPL PLYWOOD'!AN121)</f>
        <v/>
      </c>
      <c r="N96" s="65" t="str">
        <f>IF('SIMPL PLYWOOD'!AO121=0,"",'SIMPL PLYWOOD'!AO121)</f>
        <v/>
      </c>
      <c r="O96" s="65" t="str">
        <f>IF('SIMPL PLYWOOD'!AP121=0,"",'SIMPL PLYWOOD'!AP121)</f>
        <v/>
      </c>
      <c r="P96" s="65" t="str">
        <f>IF('SIMPL PLYWOOD'!AQ121=0,"",'SIMPL PLYWOOD'!AQ121)</f>
        <v/>
      </c>
      <c r="Q96" s="66">
        <f>'PRODUCTION LIST VOLUMES'!O99</f>
        <v>0</v>
      </c>
    </row>
    <row r="97" spans="1:17" ht="23.15" customHeight="1">
      <c r="A97" s="50">
        <f>B97*'SIMPL PLYWOOD'!X134</f>
        <v>0</v>
      </c>
      <c r="B97" s="52">
        <f t="shared" si="2"/>
        <v>0</v>
      </c>
      <c r="C97" s="52" t="str">
        <f>'SIMPL PLYWOOD'!D122</f>
        <v>SIMPL-7N</v>
      </c>
      <c r="D97" s="65" t="str">
        <f>IF('SIMPL PLYWOOD'!AE122=0,"",'SIMPL PLYWOOD'!AE122)</f>
        <v/>
      </c>
      <c r="E97" s="65" t="str">
        <f>IF('SIMPL PLYWOOD'!AF122=0,"",'SIMPL PLYWOOD'!AF122)</f>
        <v/>
      </c>
      <c r="F97" s="65" t="str">
        <f>IF('SIMPL PLYWOOD'!AG122=0,"",'SIMPL PLYWOOD'!AG122)</f>
        <v/>
      </c>
      <c r="G97" s="65" t="str">
        <f>IF('SIMPL PLYWOOD'!AH122=0,"",'SIMPL PLYWOOD'!AH122)</f>
        <v/>
      </c>
      <c r="H97" s="65" t="str">
        <f>IF('SIMPL PLYWOOD'!AI122=0,"",'SIMPL PLYWOOD'!AI122)</f>
        <v/>
      </c>
      <c r="I97" s="65" t="str">
        <f>IF('SIMPL PLYWOOD'!AJ122=0,"",'SIMPL PLYWOOD'!AJ122)</f>
        <v/>
      </c>
      <c r="J97" s="65" t="str">
        <f>IF('SIMPL PLYWOOD'!AK122=0,"",'SIMPL PLYWOOD'!AK122)</f>
        <v/>
      </c>
      <c r="K97" s="65" t="str">
        <f>IF('SIMPL PLYWOOD'!AL122=0,"",'SIMPL PLYWOOD'!AL122)</f>
        <v/>
      </c>
      <c r="L97" s="65" t="str">
        <f>IF('SIMPL PLYWOOD'!AM122=0,"",'SIMPL PLYWOOD'!AM122)</f>
        <v/>
      </c>
      <c r="M97" s="65" t="str">
        <f>IF('SIMPL PLYWOOD'!AN122=0,"",'SIMPL PLYWOOD'!AN122)</f>
        <v/>
      </c>
      <c r="N97" s="65" t="str">
        <f>IF('SIMPL PLYWOOD'!AO122=0,"",'SIMPL PLYWOOD'!AO122)</f>
        <v/>
      </c>
      <c r="O97" s="65" t="str">
        <f>IF('SIMPL PLYWOOD'!AP122=0,"",'SIMPL PLYWOOD'!AP122)</f>
        <v/>
      </c>
      <c r="P97" s="65" t="str">
        <f>IF('SIMPL PLYWOOD'!AQ122=0,"",'SIMPL PLYWOOD'!AQ122)</f>
        <v/>
      </c>
      <c r="Q97" s="66">
        <f>'PRODUCTION LIST VOLUMES'!O100</f>
        <v>0</v>
      </c>
    </row>
    <row r="98" spans="1:17" ht="23.15" customHeight="1">
      <c r="A98" s="50">
        <f>B98*'SIMPL PLYWOOD'!X135</f>
        <v>0</v>
      </c>
      <c r="B98" s="52">
        <f t="shared" si="2"/>
        <v>0</v>
      </c>
      <c r="C98" s="52" t="str">
        <f>'SIMPL PLYWOOD'!D123</f>
        <v>SIMPL-7O</v>
      </c>
      <c r="D98" s="65" t="str">
        <f>IF('SIMPL PLYWOOD'!AE123=0,"",'SIMPL PLYWOOD'!AE123)</f>
        <v/>
      </c>
      <c r="E98" s="65" t="str">
        <f>IF('SIMPL PLYWOOD'!AF123=0,"",'SIMPL PLYWOOD'!AF123)</f>
        <v/>
      </c>
      <c r="F98" s="65" t="str">
        <f>IF('SIMPL PLYWOOD'!AG123=0,"",'SIMPL PLYWOOD'!AG123)</f>
        <v/>
      </c>
      <c r="G98" s="65" t="str">
        <f>IF('SIMPL PLYWOOD'!AH123=0,"",'SIMPL PLYWOOD'!AH123)</f>
        <v/>
      </c>
      <c r="H98" s="65" t="str">
        <f>IF('SIMPL PLYWOOD'!AI123=0,"",'SIMPL PLYWOOD'!AI123)</f>
        <v/>
      </c>
      <c r="I98" s="65" t="str">
        <f>IF('SIMPL PLYWOOD'!AJ123=0,"",'SIMPL PLYWOOD'!AJ123)</f>
        <v/>
      </c>
      <c r="J98" s="65" t="str">
        <f>IF('SIMPL PLYWOOD'!AK123=0,"",'SIMPL PLYWOOD'!AK123)</f>
        <v/>
      </c>
      <c r="K98" s="65" t="str">
        <f>IF('SIMPL PLYWOOD'!AL123=0,"",'SIMPL PLYWOOD'!AL123)</f>
        <v/>
      </c>
      <c r="L98" s="65" t="str">
        <f>IF('SIMPL PLYWOOD'!AM123=0,"",'SIMPL PLYWOOD'!AM123)</f>
        <v/>
      </c>
      <c r="M98" s="65" t="str">
        <f>IF('SIMPL PLYWOOD'!AN123=0,"",'SIMPL PLYWOOD'!AN123)</f>
        <v/>
      </c>
      <c r="N98" s="65" t="str">
        <f>IF('SIMPL PLYWOOD'!AO123=0,"",'SIMPL PLYWOOD'!AO123)</f>
        <v/>
      </c>
      <c r="O98" s="65" t="str">
        <f>IF('SIMPL PLYWOOD'!AP123=0,"",'SIMPL PLYWOOD'!AP123)</f>
        <v/>
      </c>
      <c r="P98" s="65" t="str">
        <f>IF('SIMPL PLYWOOD'!AQ123=0,"",'SIMPL PLYWOOD'!AQ123)</f>
        <v/>
      </c>
      <c r="Q98" s="66">
        <f>'PRODUCTION LIST VOLUMES'!O101</f>
        <v>0</v>
      </c>
    </row>
    <row r="99" spans="1:17" ht="23.15" customHeight="1">
      <c r="A99" s="50">
        <f>B99*'SIMPL PLYWOOD'!X136</f>
        <v>0</v>
      </c>
      <c r="B99" s="52">
        <f t="shared" si="2"/>
        <v>0</v>
      </c>
      <c r="C99" s="52" t="str">
        <f>'SIMPL PLYWOOD'!D124</f>
        <v>SIMPL-7P</v>
      </c>
      <c r="D99" s="65" t="str">
        <f>IF('SIMPL PLYWOOD'!AE124=0,"",'SIMPL PLYWOOD'!AE124)</f>
        <v/>
      </c>
      <c r="E99" s="65" t="str">
        <f>IF('SIMPL PLYWOOD'!AF124=0,"",'SIMPL PLYWOOD'!AF124)</f>
        <v/>
      </c>
      <c r="F99" s="65" t="str">
        <f>IF('SIMPL PLYWOOD'!AG124=0,"",'SIMPL PLYWOOD'!AG124)</f>
        <v/>
      </c>
      <c r="G99" s="65" t="str">
        <f>IF('SIMPL PLYWOOD'!AH124=0,"",'SIMPL PLYWOOD'!AH124)</f>
        <v/>
      </c>
      <c r="H99" s="65" t="str">
        <f>IF('SIMPL PLYWOOD'!AI124=0,"",'SIMPL PLYWOOD'!AI124)</f>
        <v/>
      </c>
      <c r="I99" s="65" t="str">
        <f>IF('SIMPL PLYWOOD'!AJ124=0,"",'SIMPL PLYWOOD'!AJ124)</f>
        <v/>
      </c>
      <c r="J99" s="65" t="str">
        <f>IF('SIMPL PLYWOOD'!AK124=0,"",'SIMPL PLYWOOD'!AK124)</f>
        <v/>
      </c>
      <c r="K99" s="65" t="str">
        <f>IF('SIMPL PLYWOOD'!AL124=0,"",'SIMPL PLYWOOD'!AL124)</f>
        <v/>
      </c>
      <c r="L99" s="65" t="str">
        <f>IF('SIMPL PLYWOOD'!AM124=0,"",'SIMPL PLYWOOD'!AM124)</f>
        <v/>
      </c>
      <c r="M99" s="65" t="str">
        <f>IF('SIMPL PLYWOOD'!AN124=0,"",'SIMPL PLYWOOD'!AN124)</f>
        <v/>
      </c>
      <c r="N99" s="65" t="str">
        <f>IF('SIMPL PLYWOOD'!AO124=0,"",'SIMPL PLYWOOD'!AO124)</f>
        <v/>
      </c>
      <c r="O99" s="65" t="str">
        <f>IF('SIMPL PLYWOOD'!AP124=0,"",'SIMPL PLYWOOD'!AP124)</f>
        <v/>
      </c>
      <c r="P99" s="65" t="str">
        <f>IF('SIMPL PLYWOOD'!AQ124=0,"",'SIMPL PLYWOOD'!AQ124)</f>
        <v/>
      </c>
      <c r="Q99" s="66">
        <f>'PRODUCTION LIST VOLUMES'!O102</f>
        <v>0</v>
      </c>
    </row>
    <row r="100" spans="1:17" ht="23.15" customHeight="1">
      <c r="A100" s="50">
        <f>B100*'SIMPL PLYWOOD'!X137</f>
        <v>0</v>
      </c>
      <c r="B100" s="52">
        <f t="shared" si="2"/>
        <v>0</v>
      </c>
      <c r="C100" s="52" t="str">
        <f>'SIMPL PLYWOOD'!D125</f>
        <v>SIMPL-7R</v>
      </c>
      <c r="D100" s="65" t="str">
        <f>IF('SIMPL PLYWOOD'!AE125=0,"",'SIMPL PLYWOOD'!AE125)</f>
        <v/>
      </c>
      <c r="E100" s="65" t="str">
        <f>IF('SIMPL PLYWOOD'!AF125=0,"",'SIMPL PLYWOOD'!AF125)</f>
        <v/>
      </c>
      <c r="F100" s="65" t="str">
        <f>IF('SIMPL PLYWOOD'!AG125=0,"",'SIMPL PLYWOOD'!AG125)</f>
        <v/>
      </c>
      <c r="G100" s="65" t="str">
        <f>IF('SIMPL PLYWOOD'!AH125=0,"",'SIMPL PLYWOOD'!AH125)</f>
        <v/>
      </c>
      <c r="H100" s="65" t="str">
        <f>IF('SIMPL PLYWOOD'!AI125=0,"",'SIMPL PLYWOOD'!AI125)</f>
        <v/>
      </c>
      <c r="I100" s="65" t="str">
        <f>IF('SIMPL PLYWOOD'!AJ125=0,"",'SIMPL PLYWOOD'!AJ125)</f>
        <v/>
      </c>
      <c r="J100" s="65" t="str">
        <f>IF('SIMPL PLYWOOD'!AK125=0,"",'SIMPL PLYWOOD'!AK125)</f>
        <v/>
      </c>
      <c r="K100" s="65" t="str">
        <f>IF('SIMPL PLYWOOD'!AL125=0,"",'SIMPL PLYWOOD'!AL125)</f>
        <v/>
      </c>
      <c r="L100" s="65" t="str">
        <f>IF('SIMPL PLYWOOD'!AM125=0,"",'SIMPL PLYWOOD'!AM125)</f>
        <v/>
      </c>
      <c r="M100" s="65" t="str">
        <f>IF('SIMPL PLYWOOD'!AN125=0,"",'SIMPL PLYWOOD'!AN125)</f>
        <v/>
      </c>
      <c r="N100" s="65" t="str">
        <f>IF('SIMPL PLYWOOD'!AO125=0,"",'SIMPL PLYWOOD'!AO125)</f>
        <v/>
      </c>
      <c r="O100" s="65" t="str">
        <f>IF('SIMPL PLYWOOD'!AP125=0,"",'SIMPL PLYWOOD'!AP125)</f>
        <v/>
      </c>
      <c r="P100" s="65" t="str">
        <f>IF('SIMPL PLYWOOD'!AQ125=0,"",'SIMPL PLYWOOD'!AQ125)</f>
        <v/>
      </c>
      <c r="Q100" s="66">
        <f>'PRODUCTION LIST VOLUMES'!O103</f>
        <v>0</v>
      </c>
    </row>
    <row r="101" spans="1:17" ht="23.15" customHeight="1">
      <c r="A101" s="50"/>
      <c r="B101" s="52"/>
      <c r="C101" s="52" t="str">
        <f>'SIMPL PLYWOOD'!D126</f>
        <v>SIMPL-7S</v>
      </c>
      <c r="D101" s="65" t="str">
        <f>IF('SIMPL PLYWOOD'!AE126=0,"",'SIMPL PLYWOOD'!AE126)</f>
        <v/>
      </c>
      <c r="E101" s="65" t="str">
        <f>IF('SIMPL PLYWOOD'!AF126=0,"",'SIMPL PLYWOOD'!AF126)</f>
        <v/>
      </c>
      <c r="F101" s="65" t="str">
        <f>IF('SIMPL PLYWOOD'!AG126=0,"",'SIMPL PLYWOOD'!AG126)</f>
        <v/>
      </c>
      <c r="G101" s="65" t="str">
        <f>IF('SIMPL PLYWOOD'!AH126=0,"",'SIMPL PLYWOOD'!AH126)</f>
        <v/>
      </c>
      <c r="H101" s="65" t="str">
        <f>IF('SIMPL PLYWOOD'!AI126=0,"",'SIMPL PLYWOOD'!AI126)</f>
        <v/>
      </c>
      <c r="I101" s="65" t="str">
        <f>IF('SIMPL PLYWOOD'!AJ126=0,"",'SIMPL PLYWOOD'!AJ126)</f>
        <v/>
      </c>
      <c r="J101" s="65" t="str">
        <f>IF('SIMPL PLYWOOD'!AK126=0,"",'SIMPL PLYWOOD'!AK126)</f>
        <v/>
      </c>
      <c r="K101" s="65" t="str">
        <f>IF('SIMPL PLYWOOD'!AL126=0,"",'SIMPL PLYWOOD'!AL126)</f>
        <v/>
      </c>
      <c r="L101" s="65" t="str">
        <f>IF('SIMPL PLYWOOD'!AM126=0,"",'SIMPL PLYWOOD'!AM126)</f>
        <v/>
      </c>
      <c r="M101" s="65" t="str">
        <f>IF('SIMPL PLYWOOD'!AN126=0,"",'SIMPL PLYWOOD'!AN126)</f>
        <v/>
      </c>
      <c r="N101" s="65" t="str">
        <f>IF('SIMPL PLYWOOD'!AO126=0,"",'SIMPL PLYWOOD'!AO126)</f>
        <v/>
      </c>
      <c r="O101" s="65" t="str">
        <f>IF('SIMPL PLYWOOD'!AP126=0,"",'SIMPL PLYWOOD'!AP126)</f>
        <v/>
      </c>
      <c r="P101" s="65" t="str">
        <f>IF('SIMPL PLYWOOD'!AQ126=0,"",'SIMPL PLYWOOD'!AQ126)</f>
        <v/>
      </c>
      <c r="Q101" s="66">
        <f>'PRODUCTION LIST VOLUMES'!O104</f>
        <v>0</v>
      </c>
    </row>
    <row r="102" spans="1:17" ht="23.15" customHeight="1">
      <c r="A102" s="50">
        <f>B102*'SIMPL PLYWOOD'!X138</f>
        <v>0</v>
      </c>
      <c r="B102" s="52">
        <f t="shared" si="2"/>
        <v>0</v>
      </c>
      <c r="C102" s="52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6"/>
    </row>
    <row r="103" spans="1:17" ht="23.15" customHeight="1">
      <c r="A103" s="50">
        <f>B103*'SIMPL PLYWOOD'!X140</f>
        <v>0</v>
      </c>
      <c r="B103" s="52">
        <f t="shared" si="2"/>
        <v>0</v>
      </c>
      <c r="C103" s="52" t="str">
        <f>'SIMPL PLYWOOD'!D128</f>
        <v>SIMPL-8A</v>
      </c>
      <c r="D103" s="65" t="str">
        <f>IF('SIMPL PLYWOOD'!AE128=0,"",'SIMPL PLYWOOD'!AE128)</f>
        <v/>
      </c>
      <c r="E103" s="65" t="str">
        <f>IF('SIMPL PLYWOOD'!AF128=0,"",'SIMPL PLYWOOD'!AF128)</f>
        <v/>
      </c>
      <c r="F103" s="65" t="str">
        <f>IF('SIMPL PLYWOOD'!AG128=0,"",'SIMPL PLYWOOD'!AG128)</f>
        <v/>
      </c>
      <c r="G103" s="65" t="str">
        <f>IF('SIMPL PLYWOOD'!AH128=0,"",'SIMPL PLYWOOD'!AH128)</f>
        <v/>
      </c>
      <c r="H103" s="65" t="str">
        <f>IF('SIMPL PLYWOOD'!AI128=0,"",'SIMPL PLYWOOD'!AI128)</f>
        <v/>
      </c>
      <c r="I103" s="65" t="str">
        <f>IF('SIMPL PLYWOOD'!AJ128=0,"",'SIMPL PLYWOOD'!AJ128)</f>
        <v/>
      </c>
      <c r="J103" s="65" t="str">
        <f>IF('SIMPL PLYWOOD'!AK128=0,"",'SIMPL PLYWOOD'!AK128)</f>
        <v/>
      </c>
      <c r="K103" s="65" t="str">
        <f>IF('SIMPL PLYWOOD'!AL128=0,"",'SIMPL PLYWOOD'!AL128)</f>
        <v/>
      </c>
      <c r="L103" s="65" t="str">
        <f>IF('SIMPL PLYWOOD'!AM128=0,"",'SIMPL PLYWOOD'!AM128)</f>
        <v/>
      </c>
      <c r="M103" s="65" t="str">
        <f>IF('SIMPL PLYWOOD'!AN128=0,"",'SIMPL PLYWOOD'!AN128)</f>
        <v/>
      </c>
      <c r="N103" s="65" t="str">
        <f>IF('SIMPL PLYWOOD'!AO128=0,"",'SIMPL PLYWOOD'!AO128)</f>
        <v/>
      </c>
      <c r="O103" s="65" t="str">
        <f>IF('SIMPL PLYWOOD'!AP128=0,"",'SIMPL PLYWOOD'!AP128)</f>
        <v/>
      </c>
      <c r="P103" s="65" t="str">
        <f>IF('SIMPL PLYWOOD'!AQ128=0,"",'SIMPL PLYWOOD'!AQ128)</f>
        <v/>
      </c>
      <c r="Q103" s="66">
        <f>'PRODUCTION LIST VOLUMES'!O106</f>
        <v>0</v>
      </c>
    </row>
    <row r="104" spans="1:17" ht="23.15" customHeight="1">
      <c r="A104" s="50">
        <f>B104*'SIMPL PLYWOOD'!X141</f>
        <v>0</v>
      </c>
      <c r="B104" s="52">
        <f t="shared" si="2"/>
        <v>0</v>
      </c>
      <c r="C104" s="52" t="str">
        <f>'SIMPL PLYWOOD'!D129</f>
        <v>SIMPL-8B</v>
      </c>
      <c r="D104" s="65" t="str">
        <f>IF('SIMPL PLYWOOD'!AE129=0,"",'SIMPL PLYWOOD'!AE129)</f>
        <v/>
      </c>
      <c r="E104" s="65" t="str">
        <f>IF('SIMPL PLYWOOD'!AF129=0,"",'SIMPL PLYWOOD'!AF129)</f>
        <v/>
      </c>
      <c r="F104" s="65" t="str">
        <f>IF('SIMPL PLYWOOD'!AG129=0,"",'SIMPL PLYWOOD'!AG129)</f>
        <v/>
      </c>
      <c r="G104" s="65" t="str">
        <f>IF('SIMPL PLYWOOD'!AH129=0,"",'SIMPL PLYWOOD'!AH129)</f>
        <v/>
      </c>
      <c r="H104" s="65" t="str">
        <f>IF('SIMPL PLYWOOD'!AI129=0,"",'SIMPL PLYWOOD'!AI129)</f>
        <v/>
      </c>
      <c r="I104" s="65" t="str">
        <f>IF('SIMPL PLYWOOD'!AJ129=0,"",'SIMPL PLYWOOD'!AJ129)</f>
        <v/>
      </c>
      <c r="J104" s="65" t="str">
        <f>IF('SIMPL PLYWOOD'!AK129=0,"",'SIMPL PLYWOOD'!AK129)</f>
        <v/>
      </c>
      <c r="K104" s="65" t="str">
        <f>IF('SIMPL PLYWOOD'!AL129=0,"",'SIMPL PLYWOOD'!AL129)</f>
        <v/>
      </c>
      <c r="L104" s="65" t="str">
        <f>IF('SIMPL PLYWOOD'!AM129=0,"",'SIMPL PLYWOOD'!AM129)</f>
        <v/>
      </c>
      <c r="M104" s="65" t="str">
        <f>IF('SIMPL PLYWOOD'!AN129=0,"",'SIMPL PLYWOOD'!AN129)</f>
        <v/>
      </c>
      <c r="N104" s="65" t="str">
        <f>IF('SIMPL PLYWOOD'!AO129=0,"",'SIMPL PLYWOOD'!AO129)</f>
        <v/>
      </c>
      <c r="O104" s="65" t="str">
        <f>IF('SIMPL PLYWOOD'!AP129=0,"",'SIMPL PLYWOOD'!AP129)</f>
        <v/>
      </c>
      <c r="P104" s="65" t="str">
        <f>IF('SIMPL PLYWOOD'!AQ129=0,"",'SIMPL PLYWOOD'!AQ129)</f>
        <v/>
      </c>
      <c r="Q104" s="66">
        <f>'PRODUCTION LIST VOLUMES'!O107</f>
        <v>0</v>
      </c>
    </row>
    <row r="105" spans="1:17" ht="23.15" customHeight="1">
      <c r="A105" s="50">
        <f>B105*'SIMPL PLYWOOD'!X142</f>
        <v>0</v>
      </c>
      <c r="B105" s="52">
        <f t="shared" si="2"/>
        <v>0</v>
      </c>
      <c r="C105" s="52" t="str">
        <f>'SIMPL PLYWOOD'!D130</f>
        <v>SIMPL-8C</v>
      </c>
      <c r="D105" s="65" t="str">
        <f>IF('SIMPL PLYWOOD'!AE130=0,"",'SIMPL PLYWOOD'!AE130)</f>
        <v/>
      </c>
      <c r="E105" s="65" t="str">
        <f>IF('SIMPL PLYWOOD'!AF130=0,"",'SIMPL PLYWOOD'!AF130)</f>
        <v/>
      </c>
      <c r="F105" s="65" t="str">
        <f>IF('SIMPL PLYWOOD'!AG130=0,"",'SIMPL PLYWOOD'!AG130)</f>
        <v/>
      </c>
      <c r="G105" s="65" t="str">
        <f>IF('SIMPL PLYWOOD'!AH130=0,"",'SIMPL PLYWOOD'!AH130)</f>
        <v/>
      </c>
      <c r="H105" s="65" t="str">
        <f>IF('SIMPL PLYWOOD'!AI130=0,"",'SIMPL PLYWOOD'!AI130)</f>
        <v/>
      </c>
      <c r="I105" s="65" t="str">
        <f>IF('SIMPL PLYWOOD'!AJ130=0,"",'SIMPL PLYWOOD'!AJ130)</f>
        <v/>
      </c>
      <c r="J105" s="65" t="str">
        <f>IF('SIMPL PLYWOOD'!AK130=0,"",'SIMPL PLYWOOD'!AK130)</f>
        <v/>
      </c>
      <c r="K105" s="65" t="str">
        <f>IF('SIMPL PLYWOOD'!AL130=0,"",'SIMPL PLYWOOD'!AL130)</f>
        <v/>
      </c>
      <c r="L105" s="65" t="str">
        <f>IF('SIMPL PLYWOOD'!AM130=0,"",'SIMPL PLYWOOD'!AM130)</f>
        <v/>
      </c>
      <c r="M105" s="65" t="str">
        <f>IF('SIMPL PLYWOOD'!AN130=0,"",'SIMPL PLYWOOD'!AN130)</f>
        <v/>
      </c>
      <c r="N105" s="65" t="str">
        <f>IF('SIMPL PLYWOOD'!AO130=0,"",'SIMPL PLYWOOD'!AO130)</f>
        <v/>
      </c>
      <c r="O105" s="65" t="str">
        <f>IF('SIMPL PLYWOOD'!AP130=0,"",'SIMPL PLYWOOD'!AP130)</f>
        <v/>
      </c>
      <c r="P105" s="65" t="str">
        <f>IF('SIMPL PLYWOOD'!AQ130=0,"",'SIMPL PLYWOOD'!AQ130)</f>
        <v/>
      </c>
      <c r="Q105" s="66">
        <f>'PRODUCTION LIST VOLUMES'!O108</f>
        <v>0</v>
      </c>
    </row>
    <row r="106" spans="1:17" ht="23.15" customHeight="1">
      <c r="A106" s="50">
        <f>B106*'SIMPL PLYWOOD'!X143</f>
        <v>0</v>
      </c>
      <c r="B106" s="52">
        <f t="shared" si="2"/>
        <v>0</v>
      </c>
      <c r="C106" s="52" t="str">
        <f>'SIMPL PLYWOOD'!D131</f>
        <v>SIMPL-8D</v>
      </c>
      <c r="D106" s="65" t="str">
        <f>IF('SIMPL PLYWOOD'!AE131=0,"",'SIMPL PLYWOOD'!AE131)</f>
        <v/>
      </c>
      <c r="E106" s="65" t="str">
        <f>IF('SIMPL PLYWOOD'!AF131=0,"",'SIMPL PLYWOOD'!AF131)</f>
        <v/>
      </c>
      <c r="F106" s="65" t="str">
        <f>IF('SIMPL PLYWOOD'!AG131=0,"",'SIMPL PLYWOOD'!AG131)</f>
        <v/>
      </c>
      <c r="G106" s="65" t="str">
        <f>IF('SIMPL PLYWOOD'!AH131=0,"",'SIMPL PLYWOOD'!AH131)</f>
        <v/>
      </c>
      <c r="H106" s="65" t="str">
        <f>IF('SIMPL PLYWOOD'!AI131=0,"",'SIMPL PLYWOOD'!AI131)</f>
        <v/>
      </c>
      <c r="I106" s="65" t="str">
        <f>IF('SIMPL PLYWOOD'!AJ131=0,"",'SIMPL PLYWOOD'!AJ131)</f>
        <v/>
      </c>
      <c r="J106" s="65" t="str">
        <f>IF('SIMPL PLYWOOD'!AK131=0,"",'SIMPL PLYWOOD'!AK131)</f>
        <v/>
      </c>
      <c r="K106" s="65" t="str">
        <f>IF('SIMPL PLYWOOD'!AL131=0,"",'SIMPL PLYWOOD'!AL131)</f>
        <v/>
      </c>
      <c r="L106" s="65" t="str">
        <f>IF('SIMPL PLYWOOD'!AM131=0,"",'SIMPL PLYWOOD'!AM131)</f>
        <v/>
      </c>
      <c r="M106" s="65" t="str">
        <f>IF('SIMPL PLYWOOD'!AN131=0,"",'SIMPL PLYWOOD'!AN131)</f>
        <v/>
      </c>
      <c r="N106" s="65" t="str">
        <f>IF('SIMPL PLYWOOD'!AO131=0,"",'SIMPL PLYWOOD'!AO131)</f>
        <v/>
      </c>
      <c r="O106" s="65" t="str">
        <f>IF('SIMPL PLYWOOD'!AP131=0,"",'SIMPL PLYWOOD'!AP131)</f>
        <v/>
      </c>
      <c r="P106" s="65" t="str">
        <f>IF('SIMPL PLYWOOD'!AQ131=0,"",'SIMPL PLYWOOD'!AQ131)</f>
        <v/>
      </c>
      <c r="Q106" s="66">
        <f>'PRODUCTION LIST VOLUMES'!O109</f>
        <v>0</v>
      </c>
    </row>
    <row r="107" spans="1:17" ht="23.15" customHeight="1">
      <c r="A107" s="50">
        <f>B107*'SIMPL PLYWOOD'!X144</f>
        <v>0</v>
      </c>
      <c r="B107" s="52">
        <f t="shared" ref="B107:B134" si="3">SUM(C107:N107)</f>
        <v>0</v>
      </c>
      <c r="C107" s="52" t="str">
        <f>'SIMPL PLYWOOD'!D132</f>
        <v>SIMPL-8E</v>
      </c>
      <c r="D107" s="65" t="str">
        <f>IF('SIMPL PLYWOOD'!AE132=0,"",'SIMPL PLYWOOD'!AE132)</f>
        <v/>
      </c>
      <c r="E107" s="65" t="str">
        <f>IF('SIMPL PLYWOOD'!AF132=0,"",'SIMPL PLYWOOD'!AF132)</f>
        <v/>
      </c>
      <c r="F107" s="65" t="str">
        <f>IF('SIMPL PLYWOOD'!AG132=0,"",'SIMPL PLYWOOD'!AG132)</f>
        <v/>
      </c>
      <c r="G107" s="65" t="str">
        <f>IF('SIMPL PLYWOOD'!AH132=0,"",'SIMPL PLYWOOD'!AH132)</f>
        <v/>
      </c>
      <c r="H107" s="65" t="str">
        <f>IF('SIMPL PLYWOOD'!AI132=0,"",'SIMPL PLYWOOD'!AI132)</f>
        <v/>
      </c>
      <c r="I107" s="65" t="str">
        <f>IF('SIMPL PLYWOOD'!AJ132=0,"",'SIMPL PLYWOOD'!AJ132)</f>
        <v/>
      </c>
      <c r="J107" s="65" t="str">
        <f>IF('SIMPL PLYWOOD'!AK132=0,"",'SIMPL PLYWOOD'!AK132)</f>
        <v/>
      </c>
      <c r="K107" s="65" t="str">
        <f>IF('SIMPL PLYWOOD'!AL132=0,"",'SIMPL PLYWOOD'!AL132)</f>
        <v/>
      </c>
      <c r="L107" s="65" t="str">
        <f>IF('SIMPL PLYWOOD'!AM132=0,"",'SIMPL PLYWOOD'!AM132)</f>
        <v/>
      </c>
      <c r="M107" s="65" t="str">
        <f>IF('SIMPL PLYWOOD'!AN132=0,"",'SIMPL PLYWOOD'!AN132)</f>
        <v/>
      </c>
      <c r="N107" s="65" t="str">
        <f>IF('SIMPL PLYWOOD'!AO132=0,"",'SIMPL PLYWOOD'!AO132)</f>
        <v/>
      </c>
      <c r="O107" s="65" t="str">
        <f>IF('SIMPL PLYWOOD'!AP132=0,"",'SIMPL PLYWOOD'!AP132)</f>
        <v/>
      </c>
      <c r="P107" s="65" t="str">
        <f>IF('SIMPL PLYWOOD'!AQ132=0,"",'SIMPL PLYWOOD'!AQ132)</f>
        <v/>
      </c>
      <c r="Q107" s="66">
        <f>'PRODUCTION LIST VOLUMES'!O110</f>
        <v>0</v>
      </c>
    </row>
    <row r="108" spans="1:17" ht="23.15" customHeight="1">
      <c r="A108" s="50">
        <f>B108*'SIMPL PLYWOOD'!X145</f>
        <v>0</v>
      </c>
      <c r="B108" s="52">
        <f t="shared" si="3"/>
        <v>0</v>
      </c>
      <c r="C108" s="52" t="str">
        <f>'SIMPL PLYWOOD'!D133</f>
        <v>SIMPL-8F</v>
      </c>
      <c r="D108" s="65" t="str">
        <f>IF('SIMPL PLYWOOD'!AE133=0,"",'SIMPL PLYWOOD'!AE133)</f>
        <v/>
      </c>
      <c r="E108" s="65" t="str">
        <f>IF('SIMPL PLYWOOD'!AF133=0,"",'SIMPL PLYWOOD'!AF133)</f>
        <v/>
      </c>
      <c r="F108" s="65" t="str">
        <f>IF('SIMPL PLYWOOD'!AG133=0,"",'SIMPL PLYWOOD'!AG133)</f>
        <v/>
      </c>
      <c r="G108" s="65" t="str">
        <f>IF('SIMPL PLYWOOD'!AH133=0,"",'SIMPL PLYWOOD'!AH133)</f>
        <v/>
      </c>
      <c r="H108" s="65" t="str">
        <f>IF('SIMPL PLYWOOD'!AI133=0,"",'SIMPL PLYWOOD'!AI133)</f>
        <v/>
      </c>
      <c r="I108" s="65" t="str">
        <f>IF('SIMPL PLYWOOD'!AJ133=0,"",'SIMPL PLYWOOD'!AJ133)</f>
        <v/>
      </c>
      <c r="J108" s="65" t="str">
        <f>IF('SIMPL PLYWOOD'!AK133=0,"",'SIMPL PLYWOOD'!AK133)</f>
        <v/>
      </c>
      <c r="K108" s="65" t="str">
        <f>IF('SIMPL PLYWOOD'!AL133=0,"",'SIMPL PLYWOOD'!AL133)</f>
        <v/>
      </c>
      <c r="L108" s="65" t="str">
        <f>IF('SIMPL PLYWOOD'!AM133=0,"",'SIMPL PLYWOOD'!AM133)</f>
        <v/>
      </c>
      <c r="M108" s="65" t="str">
        <f>IF('SIMPL PLYWOOD'!AN133=0,"",'SIMPL PLYWOOD'!AN133)</f>
        <v/>
      </c>
      <c r="N108" s="65" t="str">
        <f>IF('SIMPL PLYWOOD'!AO133=0,"",'SIMPL PLYWOOD'!AO133)</f>
        <v/>
      </c>
      <c r="O108" s="65" t="str">
        <f>IF('SIMPL PLYWOOD'!AP133=0,"",'SIMPL PLYWOOD'!AP133)</f>
        <v/>
      </c>
      <c r="P108" s="65" t="str">
        <f>IF('SIMPL PLYWOOD'!AQ133=0,"",'SIMPL PLYWOOD'!AQ133)</f>
        <v/>
      </c>
      <c r="Q108" s="66">
        <f>'PRODUCTION LIST VOLUMES'!O111</f>
        <v>0</v>
      </c>
    </row>
    <row r="109" spans="1:17" ht="23.15" customHeight="1">
      <c r="A109" s="50">
        <f>B109*'SIMPL PLYWOOD'!X146</f>
        <v>0</v>
      </c>
      <c r="B109" s="52">
        <f t="shared" si="3"/>
        <v>0</v>
      </c>
      <c r="C109" s="52" t="str">
        <f>'SIMPL PLYWOOD'!D134</f>
        <v>SIMPL-8G</v>
      </c>
      <c r="D109" s="65" t="str">
        <f>IF('SIMPL PLYWOOD'!AE134=0,"",'SIMPL PLYWOOD'!AE134)</f>
        <v/>
      </c>
      <c r="E109" s="65" t="str">
        <f>IF('SIMPL PLYWOOD'!AF134=0,"",'SIMPL PLYWOOD'!AF134)</f>
        <v/>
      </c>
      <c r="F109" s="65" t="str">
        <f>IF('SIMPL PLYWOOD'!AG134=0,"",'SIMPL PLYWOOD'!AG134)</f>
        <v/>
      </c>
      <c r="G109" s="65" t="str">
        <f>IF('SIMPL PLYWOOD'!AH134=0,"",'SIMPL PLYWOOD'!AH134)</f>
        <v/>
      </c>
      <c r="H109" s="65" t="str">
        <f>IF('SIMPL PLYWOOD'!AI134=0,"",'SIMPL PLYWOOD'!AI134)</f>
        <v/>
      </c>
      <c r="I109" s="65" t="str">
        <f>IF('SIMPL PLYWOOD'!AJ134=0,"",'SIMPL PLYWOOD'!AJ134)</f>
        <v/>
      </c>
      <c r="J109" s="65" t="str">
        <f>IF('SIMPL PLYWOOD'!AK134=0,"",'SIMPL PLYWOOD'!AK134)</f>
        <v/>
      </c>
      <c r="K109" s="65" t="str">
        <f>IF('SIMPL PLYWOOD'!AL134=0,"",'SIMPL PLYWOOD'!AL134)</f>
        <v/>
      </c>
      <c r="L109" s="65" t="str">
        <f>IF('SIMPL PLYWOOD'!AM134=0,"",'SIMPL PLYWOOD'!AM134)</f>
        <v/>
      </c>
      <c r="M109" s="65" t="str">
        <f>IF('SIMPL PLYWOOD'!AN134=0,"",'SIMPL PLYWOOD'!AN134)</f>
        <v/>
      </c>
      <c r="N109" s="65" t="str">
        <f>IF('SIMPL PLYWOOD'!AO134=0,"",'SIMPL PLYWOOD'!AO134)</f>
        <v/>
      </c>
      <c r="O109" s="65" t="str">
        <f>IF('SIMPL PLYWOOD'!AP134=0,"",'SIMPL PLYWOOD'!AP134)</f>
        <v/>
      </c>
      <c r="P109" s="65" t="str">
        <f>IF('SIMPL PLYWOOD'!AQ134=0,"",'SIMPL PLYWOOD'!AQ134)</f>
        <v/>
      </c>
      <c r="Q109" s="66">
        <f>'PRODUCTION LIST VOLUMES'!O112</f>
        <v>0</v>
      </c>
    </row>
    <row r="110" spans="1:17" ht="23.15" customHeight="1">
      <c r="A110" s="50">
        <f>B110*'SIMPL PLYWOOD'!X147</f>
        <v>0</v>
      </c>
      <c r="B110" s="52">
        <f t="shared" si="3"/>
        <v>0</v>
      </c>
      <c r="C110" s="52" t="str">
        <f>'SIMPL PLYWOOD'!D135</f>
        <v>SIMPL-8H</v>
      </c>
      <c r="D110" s="65" t="str">
        <f>IF('SIMPL PLYWOOD'!AE135=0,"",'SIMPL PLYWOOD'!AE135)</f>
        <v/>
      </c>
      <c r="E110" s="65" t="str">
        <f>IF('SIMPL PLYWOOD'!AF135=0,"",'SIMPL PLYWOOD'!AF135)</f>
        <v/>
      </c>
      <c r="F110" s="65" t="str">
        <f>IF('SIMPL PLYWOOD'!AG135=0,"",'SIMPL PLYWOOD'!AG135)</f>
        <v/>
      </c>
      <c r="G110" s="65" t="str">
        <f>IF('SIMPL PLYWOOD'!AH135=0,"",'SIMPL PLYWOOD'!AH135)</f>
        <v/>
      </c>
      <c r="H110" s="65" t="str">
        <f>IF('SIMPL PLYWOOD'!AI135=0,"",'SIMPL PLYWOOD'!AI135)</f>
        <v/>
      </c>
      <c r="I110" s="65" t="str">
        <f>IF('SIMPL PLYWOOD'!AJ135=0,"",'SIMPL PLYWOOD'!AJ135)</f>
        <v/>
      </c>
      <c r="J110" s="65" t="str">
        <f>IF('SIMPL PLYWOOD'!AK135=0,"",'SIMPL PLYWOOD'!AK135)</f>
        <v/>
      </c>
      <c r="K110" s="65" t="str">
        <f>IF('SIMPL PLYWOOD'!AL135=0,"",'SIMPL PLYWOOD'!AL135)</f>
        <v/>
      </c>
      <c r="L110" s="65" t="str">
        <f>IF('SIMPL PLYWOOD'!AM135=0,"",'SIMPL PLYWOOD'!AM135)</f>
        <v/>
      </c>
      <c r="M110" s="65" t="str">
        <f>IF('SIMPL PLYWOOD'!AN135=0,"",'SIMPL PLYWOOD'!AN135)</f>
        <v/>
      </c>
      <c r="N110" s="65" t="str">
        <f>IF('SIMPL PLYWOOD'!AO135=0,"",'SIMPL PLYWOOD'!AO135)</f>
        <v/>
      </c>
      <c r="O110" s="65" t="str">
        <f>IF('SIMPL PLYWOOD'!AP135=0,"",'SIMPL PLYWOOD'!AP135)</f>
        <v/>
      </c>
      <c r="P110" s="65" t="str">
        <f>IF('SIMPL PLYWOOD'!AQ135=0,"",'SIMPL PLYWOOD'!AQ135)</f>
        <v/>
      </c>
      <c r="Q110" s="66">
        <f>'PRODUCTION LIST VOLUMES'!O113</f>
        <v>0</v>
      </c>
    </row>
    <row r="111" spans="1:17" ht="23.15" customHeight="1">
      <c r="A111" s="50">
        <f>B111*'SIMPL PLYWOOD'!X148</f>
        <v>0</v>
      </c>
      <c r="B111" s="52">
        <f t="shared" si="3"/>
        <v>0</v>
      </c>
      <c r="C111" s="52" t="str">
        <f>'SIMPL PLYWOOD'!D136</f>
        <v>SIMPL-8I</v>
      </c>
      <c r="D111" s="65" t="str">
        <f>IF('SIMPL PLYWOOD'!AE136=0,"",'SIMPL PLYWOOD'!AE136)</f>
        <v/>
      </c>
      <c r="E111" s="65" t="str">
        <f>IF('SIMPL PLYWOOD'!AF136=0,"",'SIMPL PLYWOOD'!AF136)</f>
        <v/>
      </c>
      <c r="F111" s="65" t="str">
        <f>IF('SIMPL PLYWOOD'!AG136=0,"",'SIMPL PLYWOOD'!AG136)</f>
        <v/>
      </c>
      <c r="G111" s="65" t="str">
        <f>IF('SIMPL PLYWOOD'!AH136=0,"",'SIMPL PLYWOOD'!AH136)</f>
        <v/>
      </c>
      <c r="H111" s="65" t="str">
        <f>IF('SIMPL PLYWOOD'!AI136=0,"",'SIMPL PLYWOOD'!AI136)</f>
        <v/>
      </c>
      <c r="I111" s="65" t="str">
        <f>IF('SIMPL PLYWOOD'!AJ136=0,"",'SIMPL PLYWOOD'!AJ136)</f>
        <v/>
      </c>
      <c r="J111" s="65" t="str">
        <f>IF('SIMPL PLYWOOD'!AK136=0,"",'SIMPL PLYWOOD'!AK136)</f>
        <v/>
      </c>
      <c r="K111" s="65" t="str">
        <f>IF('SIMPL PLYWOOD'!AL136=0,"",'SIMPL PLYWOOD'!AL136)</f>
        <v/>
      </c>
      <c r="L111" s="65" t="str">
        <f>IF('SIMPL PLYWOOD'!AM136=0,"",'SIMPL PLYWOOD'!AM136)</f>
        <v/>
      </c>
      <c r="M111" s="65" t="str">
        <f>IF('SIMPL PLYWOOD'!AN136=0,"",'SIMPL PLYWOOD'!AN136)</f>
        <v/>
      </c>
      <c r="N111" s="65" t="str">
        <f>IF('SIMPL PLYWOOD'!AO136=0,"",'SIMPL PLYWOOD'!AO136)</f>
        <v/>
      </c>
      <c r="O111" s="65" t="str">
        <f>IF('SIMPL PLYWOOD'!AP136=0,"",'SIMPL PLYWOOD'!AP136)</f>
        <v/>
      </c>
      <c r="P111" s="65" t="str">
        <f>IF('SIMPL PLYWOOD'!AQ136=0,"",'SIMPL PLYWOOD'!AQ136)</f>
        <v/>
      </c>
      <c r="Q111" s="66">
        <f>'PRODUCTION LIST VOLUMES'!O114</f>
        <v>0</v>
      </c>
    </row>
    <row r="112" spans="1:17" ht="23.15" customHeight="1">
      <c r="A112" s="50">
        <f>B112*'SIMPL PLYWOOD'!X149</f>
        <v>0</v>
      </c>
      <c r="B112" s="52">
        <f t="shared" si="3"/>
        <v>0</v>
      </c>
      <c r="C112" s="52" t="str">
        <f>'SIMPL PLYWOOD'!D137</f>
        <v>SIMPL-8J</v>
      </c>
      <c r="D112" s="65" t="str">
        <f>IF('SIMPL PLYWOOD'!AE137=0,"",'SIMPL PLYWOOD'!AE137)</f>
        <v/>
      </c>
      <c r="E112" s="65" t="str">
        <f>IF('SIMPL PLYWOOD'!AF137=0,"",'SIMPL PLYWOOD'!AF137)</f>
        <v/>
      </c>
      <c r="F112" s="65" t="str">
        <f>IF('SIMPL PLYWOOD'!AG137=0,"",'SIMPL PLYWOOD'!AG137)</f>
        <v/>
      </c>
      <c r="G112" s="65" t="str">
        <f>IF('SIMPL PLYWOOD'!AH137=0,"",'SIMPL PLYWOOD'!AH137)</f>
        <v/>
      </c>
      <c r="H112" s="65" t="str">
        <f>IF('SIMPL PLYWOOD'!AI137=0,"",'SIMPL PLYWOOD'!AI137)</f>
        <v/>
      </c>
      <c r="I112" s="65" t="str">
        <f>IF('SIMPL PLYWOOD'!AJ137=0,"",'SIMPL PLYWOOD'!AJ137)</f>
        <v/>
      </c>
      <c r="J112" s="65" t="str">
        <f>IF('SIMPL PLYWOOD'!AK137=0,"",'SIMPL PLYWOOD'!AK137)</f>
        <v/>
      </c>
      <c r="K112" s="65" t="str">
        <f>IF('SIMPL PLYWOOD'!AL137=0,"",'SIMPL PLYWOOD'!AL137)</f>
        <v/>
      </c>
      <c r="L112" s="65" t="str">
        <f>IF('SIMPL PLYWOOD'!AM137=0,"",'SIMPL PLYWOOD'!AM137)</f>
        <v/>
      </c>
      <c r="M112" s="65" t="str">
        <f>IF('SIMPL PLYWOOD'!AN137=0,"",'SIMPL PLYWOOD'!AN137)</f>
        <v/>
      </c>
      <c r="N112" s="65" t="str">
        <f>IF('SIMPL PLYWOOD'!AO137=0,"",'SIMPL PLYWOOD'!AO137)</f>
        <v/>
      </c>
      <c r="O112" s="65" t="str">
        <f>IF('SIMPL PLYWOOD'!AP137=0,"",'SIMPL PLYWOOD'!AP137)</f>
        <v/>
      </c>
      <c r="P112" s="65" t="str">
        <f>IF('SIMPL PLYWOOD'!AQ137=0,"",'SIMPL PLYWOOD'!AQ137)</f>
        <v/>
      </c>
      <c r="Q112" s="66">
        <f>'PRODUCTION LIST VOLUMES'!O115</f>
        <v>0</v>
      </c>
    </row>
    <row r="113" spans="1:17" ht="23.15" customHeight="1">
      <c r="A113" s="50">
        <f>B113*'SIMPL PLYWOOD'!X150</f>
        <v>0</v>
      </c>
      <c r="B113" s="52">
        <f t="shared" si="3"/>
        <v>0</v>
      </c>
      <c r="C113" s="52" t="str">
        <f>'SIMPL PLYWOOD'!D138</f>
        <v>SIMPL-8K</v>
      </c>
      <c r="D113" s="65" t="str">
        <f>IF('SIMPL PLYWOOD'!AE138=0,"",'SIMPL PLYWOOD'!AE138)</f>
        <v/>
      </c>
      <c r="E113" s="65" t="str">
        <f>IF('SIMPL PLYWOOD'!AF138=0,"",'SIMPL PLYWOOD'!AF138)</f>
        <v/>
      </c>
      <c r="F113" s="65" t="str">
        <f>IF('SIMPL PLYWOOD'!AG138=0,"",'SIMPL PLYWOOD'!AG138)</f>
        <v/>
      </c>
      <c r="G113" s="65" t="str">
        <f>IF('SIMPL PLYWOOD'!AH138=0,"",'SIMPL PLYWOOD'!AH138)</f>
        <v/>
      </c>
      <c r="H113" s="65" t="str">
        <f>IF('SIMPL PLYWOOD'!AI138=0,"",'SIMPL PLYWOOD'!AI138)</f>
        <v/>
      </c>
      <c r="I113" s="65" t="str">
        <f>IF('SIMPL PLYWOOD'!AJ138=0,"",'SIMPL PLYWOOD'!AJ138)</f>
        <v/>
      </c>
      <c r="J113" s="65" t="str">
        <f>IF('SIMPL PLYWOOD'!AK138=0,"",'SIMPL PLYWOOD'!AK138)</f>
        <v/>
      </c>
      <c r="K113" s="65" t="str">
        <f>IF('SIMPL PLYWOOD'!AL138=0,"",'SIMPL PLYWOOD'!AL138)</f>
        <v/>
      </c>
      <c r="L113" s="65" t="str">
        <f>IF('SIMPL PLYWOOD'!AM138=0,"",'SIMPL PLYWOOD'!AM138)</f>
        <v/>
      </c>
      <c r="M113" s="65" t="str">
        <f>IF('SIMPL PLYWOOD'!AN138=0,"",'SIMPL PLYWOOD'!AN138)</f>
        <v/>
      </c>
      <c r="N113" s="65" t="str">
        <f>IF('SIMPL PLYWOOD'!AO138=0,"",'SIMPL PLYWOOD'!AO138)</f>
        <v/>
      </c>
      <c r="O113" s="65" t="str">
        <f>IF('SIMPL PLYWOOD'!AP138=0,"",'SIMPL PLYWOOD'!AP138)</f>
        <v/>
      </c>
      <c r="P113" s="65" t="str">
        <f>IF('SIMPL PLYWOOD'!AQ138=0,"",'SIMPL PLYWOOD'!AQ138)</f>
        <v/>
      </c>
      <c r="Q113" s="66">
        <f>'PRODUCTION LIST VOLUMES'!O116</f>
        <v>0</v>
      </c>
    </row>
    <row r="114" spans="1:17" ht="23.15" customHeight="1">
      <c r="A114" s="50"/>
      <c r="B114" s="52"/>
      <c r="C114" s="52" t="str">
        <f>'SIMPL PLYWOOD'!D139</f>
        <v>SIMPL-8L</v>
      </c>
      <c r="D114" s="65" t="str">
        <f>IF('SIMPL PLYWOOD'!AE139=0,"",'SIMPL PLYWOOD'!AE139)</f>
        <v/>
      </c>
      <c r="E114" s="65" t="str">
        <f>IF('SIMPL PLYWOOD'!AF139=0,"",'SIMPL PLYWOOD'!AF139)</f>
        <v/>
      </c>
      <c r="F114" s="65" t="str">
        <f>IF('SIMPL PLYWOOD'!AG139=0,"",'SIMPL PLYWOOD'!AG139)</f>
        <v/>
      </c>
      <c r="G114" s="65" t="str">
        <f>IF('SIMPL PLYWOOD'!AH139=0,"",'SIMPL PLYWOOD'!AH139)</f>
        <v/>
      </c>
      <c r="H114" s="65" t="str">
        <f>IF('SIMPL PLYWOOD'!AI139=0,"",'SIMPL PLYWOOD'!AI139)</f>
        <v/>
      </c>
      <c r="I114" s="65" t="str">
        <f>IF('SIMPL PLYWOOD'!AJ139=0,"",'SIMPL PLYWOOD'!AJ139)</f>
        <v/>
      </c>
      <c r="J114" s="65" t="str">
        <f>IF('SIMPL PLYWOOD'!AK139=0,"",'SIMPL PLYWOOD'!AK139)</f>
        <v/>
      </c>
      <c r="K114" s="65" t="str">
        <f>IF('SIMPL PLYWOOD'!AL139=0,"",'SIMPL PLYWOOD'!AL139)</f>
        <v/>
      </c>
      <c r="L114" s="65" t="str">
        <f>IF('SIMPL PLYWOOD'!AM139=0,"",'SIMPL PLYWOOD'!AM139)</f>
        <v/>
      </c>
      <c r="M114" s="65" t="str">
        <f>IF('SIMPL PLYWOOD'!AN139=0,"",'SIMPL PLYWOOD'!AN139)</f>
        <v/>
      </c>
      <c r="N114" s="65" t="str">
        <f>IF('SIMPL PLYWOOD'!AO139=0,"",'SIMPL PLYWOOD'!AO139)</f>
        <v/>
      </c>
      <c r="O114" s="65" t="str">
        <f>IF('SIMPL PLYWOOD'!AP139=0,"",'SIMPL PLYWOOD'!AP139)</f>
        <v/>
      </c>
      <c r="P114" s="65" t="str">
        <f>IF('SIMPL PLYWOOD'!AQ139=0,"",'SIMPL PLYWOOD'!AQ139)</f>
        <v/>
      </c>
      <c r="Q114" s="66">
        <f>'PRODUCTION LIST VOLUMES'!O117</f>
        <v>0</v>
      </c>
    </row>
    <row r="115" spans="1:17" ht="23.15" customHeight="1">
      <c r="A115" s="50">
        <f>B115*'SIMPL PLYWOOD'!X151</f>
        <v>0</v>
      </c>
      <c r="B115" s="52">
        <f t="shared" si="3"/>
        <v>0</v>
      </c>
      <c r="C115" s="52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6"/>
    </row>
    <row r="116" spans="1:17" ht="23.15" customHeight="1">
      <c r="A116" s="50">
        <f>B116*'SIMPL PLYWOOD'!X152</f>
        <v>0</v>
      </c>
      <c r="B116" s="52">
        <f t="shared" si="3"/>
        <v>0</v>
      </c>
      <c r="C116" s="52" t="str">
        <f>'SIMPL PLYWOOD'!D141</f>
        <v>SIMPL-9A</v>
      </c>
      <c r="D116" s="65" t="str">
        <f>IF('SIMPL PLYWOOD'!AE141=0,"",'SIMPL PLYWOOD'!AE141)</f>
        <v/>
      </c>
      <c r="E116" s="65" t="str">
        <f>IF('SIMPL PLYWOOD'!AF141=0,"",'SIMPL PLYWOOD'!AF141)</f>
        <v/>
      </c>
      <c r="F116" s="65" t="str">
        <f>IF('SIMPL PLYWOOD'!AG141=0,"",'SIMPL PLYWOOD'!AG141)</f>
        <v/>
      </c>
      <c r="G116" s="65" t="str">
        <f>IF('SIMPL PLYWOOD'!AH141=0,"",'SIMPL PLYWOOD'!AH141)</f>
        <v/>
      </c>
      <c r="H116" s="65" t="str">
        <f>IF('SIMPL PLYWOOD'!AI141=0,"",'SIMPL PLYWOOD'!AI141)</f>
        <v/>
      </c>
      <c r="I116" s="65" t="str">
        <f>IF('SIMPL PLYWOOD'!AJ141=0,"",'SIMPL PLYWOOD'!AJ141)</f>
        <v/>
      </c>
      <c r="J116" s="65" t="str">
        <f>IF('SIMPL PLYWOOD'!AK141=0,"",'SIMPL PLYWOOD'!AK141)</f>
        <v/>
      </c>
      <c r="K116" s="65" t="str">
        <f>IF('SIMPL PLYWOOD'!AL141=0,"",'SIMPL PLYWOOD'!AL141)</f>
        <v/>
      </c>
      <c r="L116" s="65" t="str">
        <f>IF('SIMPL PLYWOOD'!AM141=0,"",'SIMPL PLYWOOD'!AM141)</f>
        <v/>
      </c>
      <c r="M116" s="65" t="str">
        <f>IF('SIMPL PLYWOOD'!AN141=0,"",'SIMPL PLYWOOD'!AN141)</f>
        <v/>
      </c>
      <c r="N116" s="65" t="str">
        <f>IF('SIMPL PLYWOOD'!AO141=0,"",'SIMPL PLYWOOD'!AO141)</f>
        <v/>
      </c>
      <c r="O116" s="65" t="str">
        <f>IF('SIMPL PLYWOOD'!AP141=0,"",'SIMPL PLYWOOD'!AP141)</f>
        <v/>
      </c>
      <c r="P116" s="65" t="str">
        <f>IF('SIMPL PLYWOOD'!AQ141=0,"",'SIMPL PLYWOOD'!AQ141)</f>
        <v/>
      </c>
      <c r="Q116" s="66">
        <f>'PRODUCTION LIST VOLUMES'!O119</f>
        <v>0</v>
      </c>
    </row>
    <row r="117" spans="1:17" ht="23.15" customHeight="1">
      <c r="A117" s="50">
        <f>B117*'SIMPL PLYWOOD'!X153</f>
        <v>0</v>
      </c>
      <c r="B117" s="52">
        <f t="shared" si="3"/>
        <v>0</v>
      </c>
      <c r="C117" s="52" t="str">
        <f>'SIMPL PLYWOOD'!D142</f>
        <v>SIMPL-9B</v>
      </c>
      <c r="D117" s="65" t="str">
        <f>IF('SIMPL PLYWOOD'!AE142=0,"",'SIMPL PLYWOOD'!AE142)</f>
        <v/>
      </c>
      <c r="E117" s="65" t="str">
        <f>IF('SIMPL PLYWOOD'!AF142=0,"",'SIMPL PLYWOOD'!AF142)</f>
        <v/>
      </c>
      <c r="F117" s="65" t="str">
        <f>IF('SIMPL PLYWOOD'!AG142=0,"",'SIMPL PLYWOOD'!AG142)</f>
        <v/>
      </c>
      <c r="G117" s="65" t="str">
        <f>IF('SIMPL PLYWOOD'!AH142=0,"",'SIMPL PLYWOOD'!AH142)</f>
        <v/>
      </c>
      <c r="H117" s="65" t="str">
        <f>IF('SIMPL PLYWOOD'!AI142=0,"",'SIMPL PLYWOOD'!AI142)</f>
        <v/>
      </c>
      <c r="I117" s="65" t="str">
        <f>IF('SIMPL PLYWOOD'!AJ142=0,"",'SIMPL PLYWOOD'!AJ142)</f>
        <v/>
      </c>
      <c r="J117" s="65" t="str">
        <f>IF('SIMPL PLYWOOD'!AK142=0,"",'SIMPL PLYWOOD'!AK142)</f>
        <v/>
      </c>
      <c r="K117" s="65" t="str">
        <f>IF('SIMPL PLYWOOD'!AL142=0,"",'SIMPL PLYWOOD'!AL142)</f>
        <v/>
      </c>
      <c r="L117" s="65" t="str">
        <f>IF('SIMPL PLYWOOD'!AM142=0,"",'SIMPL PLYWOOD'!AM142)</f>
        <v/>
      </c>
      <c r="M117" s="65" t="str">
        <f>IF('SIMPL PLYWOOD'!AN142=0,"",'SIMPL PLYWOOD'!AN142)</f>
        <v/>
      </c>
      <c r="N117" s="65" t="str">
        <f>IF('SIMPL PLYWOOD'!AO142=0,"",'SIMPL PLYWOOD'!AO142)</f>
        <v/>
      </c>
      <c r="O117" s="65" t="str">
        <f>IF('SIMPL PLYWOOD'!AP142=0,"",'SIMPL PLYWOOD'!AP142)</f>
        <v/>
      </c>
      <c r="P117" s="65" t="str">
        <f>IF('SIMPL PLYWOOD'!AQ142=0,"",'SIMPL PLYWOOD'!AQ142)</f>
        <v/>
      </c>
      <c r="Q117" s="66">
        <f>'PRODUCTION LIST VOLUMES'!O120</f>
        <v>0</v>
      </c>
    </row>
    <row r="118" spans="1:17" ht="23.15" customHeight="1">
      <c r="A118" s="50">
        <f>B118*'SIMPL PLYWOOD'!X154</f>
        <v>0</v>
      </c>
      <c r="B118" s="52">
        <f t="shared" si="3"/>
        <v>0</v>
      </c>
      <c r="C118" s="52" t="str">
        <f>'SIMPL PLYWOOD'!D143</f>
        <v>SIMPL-9C</v>
      </c>
      <c r="D118" s="65" t="str">
        <f>IF('SIMPL PLYWOOD'!AE143=0,"",'SIMPL PLYWOOD'!AE143)</f>
        <v/>
      </c>
      <c r="E118" s="65" t="str">
        <f>IF('SIMPL PLYWOOD'!AF143=0,"",'SIMPL PLYWOOD'!AF143)</f>
        <v/>
      </c>
      <c r="F118" s="65" t="str">
        <f>IF('SIMPL PLYWOOD'!AG143=0,"",'SIMPL PLYWOOD'!AG143)</f>
        <v/>
      </c>
      <c r="G118" s="65" t="str">
        <f>IF('SIMPL PLYWOOD'!AH143=0,"",'SIMPL PLYWOOD'!AH143)</f>
        <v/>
      </c>
      <c r="H118" s="65" t="str">
        <f>IF('SIMPL PLYWOOD'!AI143=0,"",'SIMPL PLYWOOD'!AI143)</f>
        <v/>
      </c>
      <c r="I118" s="65" t="str">
        <f>IF('SIMPL PLYWOOD'!AJ143=0,"",'SIMPL PLYWOOD'!AJ143)</f>
        <v/>
      </c>
      <c r="J118" s="65" t="str">
        <f>IF('SIMPL PLYWOOD'!AK143=0,"",'SIMPL PLYWOOD'!AK143)</f>
        <v/>
      </c>
      <c r="K118" s="65" t="str">
        <f>IF('SIMPL PLYWOOD'!AL143=0,"",'SIMPL PLYWOOD'!AL143)</f>
        <v/>
      </c>
      <c r="L118" s="65" t="str">
        <f>IF('SIMPL PLYWOOD'!AM143=0,"",'SIMPL PLYWOOD'!AM143)</f>
        <v/>
      </c>
      <c r="M118" s="65" t="str">
        <f>IF('SIMPL PLYWOOD'!AN143=0,"",'SIMPL PLYWOOD'!AN143)</f>
        <v/>
      </c>
      <c r="N118" s="65" t="str">
        <f>IF('SIMPL PLYWOOD'!AO143=0,"",'SIMPL PLYWOOD'!AO143)</f>
        <v/>
      </c>
      <c r="O118" s="65" t="str">
        <f>IF('SIMPL PLYWOOD'!AP143=0,"",'SIMPL PLYWOOD'!AP143)</f>
        <v/>
      </c>
      <c r="P118" s="65" t="str">
        <f>IF('SIMPL PLYWOOD'!AQ143=0,"",'SIMPL PLYWOOD'!AQ143)</f>
        <v/>
      </c>
      <c r="Q118" s="66">
        <f>'PRODUCTION LIST VOLUMES'!O121</f>
        <v>0</v>
      </c>
    </row>
    <row r="119" spans="1:17" ht="23.15" customHeight="1">
      <c r="A119" s="50">
        <f>B119*'SIMPL PLYWOOD'!X156</f>
        <v>0</v>
      </c>
      <c r="B119" s="52">
        <f t="shared" si="3"/>
        <v>0</v>
      </c>
      <c r="C119" s="52" t="str">
        <f>'SIMPL PLYWOOD'!D144</f>
        <v>SIMPL-9D</v>
      </c>
      <c r="D119" s="65" t="str">
        <f>IF('SIMPL PLYWOOD'!AE144=0,"",'SIMPL PLYWOOD'!AE144)</f>
        <v/>
      </c>
      <c r="E119" s="65" t="str">
        <f>IF('SIMPL PLYWOOD'!AF144=0,"",'SIMPL PLYWOOD'!AF144)</f>
        <v/>
      </c>
      <c r="F119" s="65" t="str">
        <f>IF('SIMPL PLYWOOD'!AG144=0,"",'SIMPL PLYWOOD'!AG144)</f>
        <v/>
      </c>
      <c r="G119" s="65" t="str">
        <f>IF('SIMPL PLYWOOD'!AH144=0,"",'SIMPL PLYWOOD'!AH144)</f>
        <v/>
      </c>
      <c r="H119" s="65" t="str">
        <f>IF('SIMPL PLYWOOD'!AI144=0,"",'SIMPL PLYWOOD'!AI144)</f>
        <v/>
      </c>
      <c r="I119" s="65" t="str">
        <f>IF('SIMPL PLYWOOD'!AJ144=0,"",'SIMPL PLYWOOD'!AJ144)</f>
        <v/>
      </c>
      <c r="J119" s="65" t="str">
        <f>IF('SIMPL PLYWOOD'!AK144=0,"",'SIMPL PLYWOOD'!AK144)</f>
        <v/>
      </c>
      <c r="K119" s="65" t="str">
        <f>IF('SIMPL PLYWOOD'!AL144=0,"",'SIMPL PLYWOOD'!AL144)</f>
        <v/>
      </c>
      <c r="L119" s="65" t="str">
        <f>IF('SIMPL PLYWOOD'!AM144=0,"",'SIMPL PLYWOOD'!AM144)</f>
        <v/>
      </c>
      <c r="M119" s="65" t="str">
        <f>IF('SIMPL PLYWOOD'!AN144=0,"",'SIMPL PLYWOOD'!AN144)</f>
        <v/>
      </c>
      <c r="N119" s="65" t="str">
        <f>IF('SIMPL PLYWOOD'!AO144=0,"",'SIMPL PLYWOOD'!AO144)</f>
        <v/>
      </c>
      <c r="O119" s="65" t="str">
        <f>IF('SIMPL PLYWOOD'!AP144=0,"",'SIMPL PLYWOOD'!AP144)</f>
        <v/>
      </c>
      <c r="P119" s="65" t="str">
        <f>IF('SIMPL PLYWOOD'!AQ144=0,"",'SIMPL PLYWOOD'!AQ144)</f>
        <v/>
      </c>
      <c r="Q119" s="66">
        <f>'PRODUCTION LIST VOLUMES'!O122</f>
        <v>0</v>
      </c>
    </row>
    <row r="120" spans="1:17" ht="23.15" customHeight="1">
      <c r="A120" s="50">
        <f>B120*'SIMPL PLYWOOD'!X157</f>
        <v>0</v>
      </c>
      <c r="B120" s="52">
        <f t="shared" si="3"/>
        <v>0</v>
      </c>
      <c r="C120" s="52" t="str">
        <f>'SIMPL PLYWOOD'!D145</f>
        <v>SIMPL-9E</v>
      </c>
      <c r="D120" s="65" t="str">
        <f>IF('SIMPL PLYWOOD'!AE145=0,"",'SIMPL PLYWOOD'!AE145)</f>
        <v/>
      </c>
      <c r="E120" s="65" t="str">
        <f>IF('SIMPL PLYWOOD'!AF145=0,"",'SIMPL PLYWOOD'!AF145)</f>
        <v/>
      </c>
      <c r="F120" s="65" t="str">
        <f>IF('SIMPL PLYWOOD'!AG145=0,"",'SIMPL PLYWOOD'!AG145)</f>
        <v/>
      </c>
      <c r="G120" s="65" t="str">
        <f>IF('SIMPL PLYWOOD'!AH145=0,"",'SIMPL PLYWOOD'!AH145)</f>
        <v/>
      </c>
      <c r="H120" s="65" t="str">
        <f>IF('SIMPL PLYWOOD'!AI145=0,"",'SIMPL PLYWOOD'!AI145)</f>
        <v/>
      </c>
      <c r="I120" s="65" t="str">
        <f>IF('SIMPL PLYWOOD'!AJ145=0,"",'SIMPL PLYWOOD'!AJ145)</f>
        <v/>
      </c>
      <c r="J120" s="65" t="str">
        <f>IF('SIMPL PLYWOOD'!AK145=0,"",'SIMPL PLYWOOD'!AK145)</f>
        <v/>
      </c>
      <c r="K120" s="65" t="str">
        <f>IF('SIMPL PLYWOOD'!AL145=0,"",'SIMPL PLYWOOD'!AL145)</f>
        <v/>
      </c>
      <c r="L120" s="65" t="str">
        <f>IF('SIMPL PLYWOOD'!AM145=0,"",'SIMPL PLYWOOD'!AM145)</f>
        <v/>
      </c>
      <c r="M120" s="65" t="str">
        <f>IF('SIMPL PLYWOOD'!AN145=0,"",'SIMPL PLYWOOD'!AN145)</f>
        <v/>
      </c>
      <c r="N120" s="65" t="str">
        <f>IF('SIMPL PLYWOOD'!AO145=0,"",'SIMPL PLYWOOD'!AO145)</f>
        <v/>
      </c>
      <c r="O120" s="65" t="str">
        <f>IF('SIMPL PLYWOOD'!AP145=0,"",'SIMPL PLYWOOD'!AP145)</f>
        <v/>
      </c>
      <c r="P120" s="65" t="str">
        <f>IF('SIMPL PLYWOOD'!AQ145=0,"",'SIMPL PLYWOOD'!AQ145)</f>
        <v/>
      </c>
      <c r="Q120" s="66">
        <f>'PRODUCTION LIST VOLUMES'!O123</f>
        <v>0</v>
      </c>
    </row>
    <row r="121" spans="1:17" ht="23.15" customHeight="1">
      <c r="A121" s="50">
        <f>B121*'SIMPL PLYWOOD'!X158</f>
        <v>0</v>
      </c>
      <c r="B121" s="52">
        <f t="shared" si="3"/>
        <v>0</v>
      </c>
      <c r="C121" s="52" t="str">
        <f>'SIMPL PLYWOOD'!D146</f>
        <v>SIMPL-9F</v>
      </c>
      <c r="D121" s="65" t="str">
        <f>IF('SIMPL PLYWOOD'!AE146=0,"",'SIMPL PLYWOOD'!AE146)</f>
        <v/>
      </c>
      <c r="E121" s="65" t="str">
        <f>IF('SIMPL PLYWOOD'!AF146=0,"",'SIMPL PLYWOOD'!AF146)</f>
        <v/>
      </c>
      <c r="F121" s="65" t="str">
        <f>IF('SIMPL PLYWOOD'!AG146=0,"",'SIMPL PLYWOOD'!AG146)</f>
        <v/>
      </c>
      <c r="G121" s="65" t="str">
        <f>IF('SIMPL PLYWOOD'!AH146=0,"",'SIMPL PLYWOOD'!AH146)</f>
        <v/>
      </c>
      <c r="H121" s="65" t="str">
        <f>IF('SIMPL PLYWOOD'!AI146=0,"",'SIMPL PLYWOOD'!AI146)</f>
        <v/>
      </c>
      <c r="I121" s="65" t="str">
        <f>IF('SIMPL PLYWOOD'!AJ146=0,"",'SIMPL PLYWOOD'!AJ146)</f>
        <v/>
      </c>
      <c r="J121" s="65" t="str">
        <f>IF('SIMPL PLYWOOD'!AK146=0,"",'SIMPL PLYWOOD'!AK146)</f>
        <v/>
      </c>
      <c r="K121" s="65" t="str">
        <f>IF('SIMPL PLYWOOD'!AL146=0,"",'SIMPL PLYWOOD'!AL146)</f>
        <v/>
      </c>
      <c r="L121" s="65" t="str">
        <f>IF('SIMPL PLYWOOD'!AM146=0,"",'SIMPL PLYWOOD'!AM146)</f>
        <v/>
      </c>
      <c r="M121" s="65" t="str">
        <f>IF('SIMPL PLYWOOD'!AN146=0,"",'SIMPL PLYWOOD'!AN146)</f>
        <v/>
      </c>
      <c r="N121" s="65" t="str">
        <f>IF('SIMPL PLYWOOD'!AO146=0,"",'SIMPL PLYWOOD'!AO146)</f>
        <v/>
      </c>
      <c r="O121" s="65" t="str">
        <f>IF('SIMPL PLYWOOD'!AP146=0,"",'SIMPL PLYWOOD'!AP146)</f>
        <v/>
      </c>
      <c r="P121" s="65" t="str">
        <f>IF('SIMPL PLYWOOD'!AQ146=0,"",'SIMPL PLYWOOD'!AQ146)</f>
        <v/>
      </c>
      <c r="Q121" s="66">
        <f>'PRODUCTION LIST VOLUMES'!O124</f>
        <v>0</v>
      </c>
    </row>
    <row r="122" spans="1:17" ht="23.15" customHeight="1">
      <c r="A122" s="50">
        <f>B122*'SIMPL PLYWOOD'!X159</f>
        <v>0</v>
      </c>
      <c r="B122" s="52">
        <f t="shared" si="3"/>
        <v>0</v>
      </c>
      <c r="C122" s="52" t="str">
        <f>'SIMPL PLYWOOD'!D147</f>
        <v>SIMPL-9G</v>
      </c>
      <c r="D122" s="65" t="str">
        <f>IF('SIMPL PLYWOOD'!AE147=0,"",'SIMPL PLYWOOD'!AE147)</f>
        <v/>
      </c>
      <c r="E122" s="65" t="str">
        <f>IF('SIMPL PLYWOOD'!AF147=0,"",'SIMPL PLYWOOD'!AF147)</f>
        <v/>
      </c>
      <c r="F122" s="65" t="str">
        <f>IF('SIMPL PLYWOOD'!AG147=0,"",'SIMPL PLYWOOD'!AG147)</f>
        <v/>
      </c>
      <c r="G122" s="65" t="str">
        <f>IF('SIMPL PLYWOOD'!AH147=0,"",'SIMPL PLYWOOD'!AH147)</f>
        <v/>
      </c>
      <c r="H122" s="65" t="str">
        <f>IF('SIMPL PLYWOOD'!AI147=0,"",'SIMPL PLYWOOD'!AI147)</f>
        <v/>
      </c>
      <c r="I122" s="65" t="str">
        <f>IF('SIMPL PLYWOOD'!AJ147=0,"",'SIMPL PLYWOOD'!AJ147)</f>
        <v/>
      </c>
      <c r="J122" s="65" t="str">
        <f>IF('SIMPL PLYWOOD'!AK147=0,"",'SIMPL PLYWOOD'!AK147)</f>
        <v/>
      </c>
      <c r="K122" s="65" t="str">
        <f>IF('SIMPL PLYWOOD'!AL147=0,"",'SIMPL PLYWOOD'!AL147)</f>
        <v/>
      </c>
      <c r="L122" s="65" t="str">
        <f>IF('SIMPL PLYWOOD'!AM147=0,"",'SIMPL PLYWOOD'!AM147)</f>
        <v/>
      </c>
      <c r="M122" s="65" t="str">
        <f>IF('SIMPL PLYWOOD'!AN147=0,"",'SIMPL PLYWOOD'!AN147)</f>
        <v/>
      </c>
      <c r="N122" s="65" t="str">
        <f>IF('SIMPL PLYWOOD'!AO147=0,"",'SIMPL PLYWOOD'!AO147)</f>
        <v/>
      </c>
      <c r="O122" s="65" t="str">
        <f>IF('SIMPL PLYWOOD'!AP147=0,"",'SIMPL PLYWOOD'!AP147)</f>
        <v/>
      </c>
      <c r="P122" s="65" t="str">
        <f>IF('SIMPL PLYWOOD'!AQ147=0,"",'SIMPL PLYWOOD'!AQ147)</f>
        <v/>
      </c>
      <c r="Q122" s="66">
        <f>'PRODUCTION LIST VOLUMES'!O125</f>
        <v>0</v>
      </c>
    </row>
    <row r="123" spans="1:17" ht="23.15" customHeight="1">
      <c r="A123" s="50">
        <f>B123*'SIMPL PLYWOOD'!X160</f>
        <v>0</v>
      </c>
      <c r="B123" s="52">
        <f t="shared" si="3"/>
        <v>0</v>
      </c>
      <c r="C123" s="52" t="str">
        <f>'SIMPL PLYWOOD'!D148</f>
        <v>SIMPL-9H</v>
      </c>
      <c r="D123" s="65" t="str">
        <f>IF('SIMPL PLYWOOD'!AE148=0,"",'SIMPL PLYWOOD'!AE148)</f>
        <v/>
      </c>
      <c r="E123" s="65" t="str">
        <f>IF('SIMPL PLYWOOD'!AF148=0,"",'SIMPL PLYWOOD'!AF148)</f>
        <v/>
      </c>
      <c r="F123" s="65" t="str">
        <f>IF('SIMPL PLYWOOD'!AG148=0,"",'SIMPL PLYWOOD'!AG148)</f>
        <v/>
      </c>
      <c r="G123" s="65" t="str">
        <f>IF('SIMPL PLYWOOD'!AH148=0,"",'SIMPL PLYWOOD'!AH148)</f>
        <v/>
      </c>
      <c r="H123" s="65" t="str">
        <f>IF('SIMPL PLYWOOD'!AI148=0,"",'SIMPL PLYWOOD'!AI148)</f>
        <v/>
      </c>
      <c r="I123" s="65" t="str">
        <f>IF('SIMPL PLYWOOD'!AJ148=0,"",'SIMPL PLYWOOD'!AJ148)</f>
        <v/>
      </c>
      <c r="J123" s="65" t="str">
        <f>IF('SIMPL PLYWOOD'!AK148=0,"",'SIMPL PLYWOOD'!AK148)</f>
        <v/>
      </c>
      <c r="K123" s="65" t="str">
        <f>IF('SIMPL PLYWOOD'!AL148=0,"",'SIMPL PLYWOOD'!AL148)</f>
        <v/>
      </c>
      <c r="L123" s="65" t="str">
        <f>IF('SIMPL PLYWOOD'!AM148=0,"",'SIMPL PLYWOOD'!AM148)</f>
        <v/>
      </c>
      <c r="M123" s="65" t="str">
        <f>IF('SIMPL PLYWOOD'!AN148=0,"",'SIMPL PLYWOOD'!AN148)</f>
        <v/>
      </c>
      <c r="N123" s="65" t="str">
        <f>IF('SIMPL PLYWOOD'!AO148=0,"",'SIMPL PLYWOOD'!AO148)</f>
        <v/>
      </c>
      <c r="O123" s="65" t="str">
        <f>IF('SIMPL PLYWOOD'!AP148=0,"",'SIMPL PLYWOOD'!AP148)</f>
        <v/>
      </c>
      <c r="P123" s="65" t="str">
        <f>IF('SIMPL PLYWOOD'!AQ148=0,"",'SIMPL PLYWOOD'!AQ148)</f>
        <v/>
      </c>
      <c r="Q123" s="66">
        <f>'PRODUCTION LIST VOLUMES'!O126</f>
        <v>0</v>
      </c>
    </row>
    <row r="124" spans="1:17" ht="23.15" customHeight="1">
      <c r="A124" s="50">
        <f>B124*'SIMPL PLYWOOD'!X161</f>
        <v>0</v>
      </c>
      <c r="B124" s="52">
        <f t="shared" si="3"/>
        <v>0</v>
      </c>
      <c r="C124" s="52" t="str">
        <f>'SIMPL PLYWOOD'!D149</f>
        <v>SIMPL-9I</v>
      </c>
      <c r="D124" s="65" t="str">
        <f>IF('SIMPL PLYWOOD'!AE149=0,"",'SIMPL PLYWOOD'!AE149)</f>
        <v/>
      </c>
      <c r="E124" s="65" t="str">
        <f>IF('SIMPL PLYWOOD'!AF149=0,"",'SIMPL PLYWOOD'!AF149)</f>
        <v/>
      </c>
      <c r="F124" s="65" t="str">
        <f>IF('SIMPL PLYWOOD'!AG149=0,"",'SIMPL PLYWOOD'!AG149)</f>
        <v/>
      </c>
      <c r="G124" s="65" t="str">
        <f>IF('SIMPL PLYWOOD'!AH149=0,"",'SIMPL PLYWOOD'!AH149)</f>
        <v/>
      </c>
      <c r="H124" s="65" t="str">
        <f>IF('SIMPL PLYWOOD'!AI149=0,"",'SIMPL PLYWOOD'!AI149)</f>
        <v/>
      </c>
      <c r="I124" s="65" t="str">
        <f>IF('SIMPL PLYWOOD'!AJ149=0,"",'SIMPL PLYWOOD'!AJ149)</f>
        <v/>
      </c>
      <c r="J124" s="65" t="str">
        <f>IF('SIMPL PLYWOOD'!AK149=0,"",'SIMPL PLYWOOD'!AK149)</f>
        <v/>
      </c>
      <c r="K124" s="65" t="str">
        <f>IF('SIMPL PLYWOOD'!AL149=0,"",'SIMPL PLYWOOD'!AL149)</f>
        <v/>
      </c>
      <c r="L124" s="65" t="str">
        <f>IF('SIMPL PLYWOOD'!AM149=0,"",'SIMPL PLYWOOD'!AM149)</f>
        <v/>
      </c>
      <c r="M124" s="65" t="str">
        <f>IF('SIMPL PLYWOOD'!AN149=0,"",'SIMPL PLYWOOD'!AN149)</f>
        <v/>
      </c>
      <c r="N124" s="65" t="str">
        <f>IF('SIMPL PLYWOOD'!AO149=0,"",'SIMPL PLYWOOD'!AO149)</f>
        <v/>
      </c>
      <c r="O124" s="65" t="str">
        <f>IF('SIMPL PLYWOOD'!AP149=0,"",'SIMPL PLYWOOD'!AP149)</f>
        <v/>
      </c>
      <c r="P124" s="65" t="str">
        <f>IF('SIMPL PLYWOOD'!AQ149=0,"",'SIMPL PLYWOOD'!AQ149)</f>
        <v/>
      </c>
      <c r="Q124" s="66">
        <f>'PRODUCTION LIST VOLUMES'!O127</f>
        <v>0</v>
      </c>
    </row>
    <row r="125" spans="1:17" ht="23.15" customHeight="1">
      <c r="A125" s="50" t="e">
        <f>B125*'SIMPL PLYWOOD'!#REF!</f>
        <v>#REF!</v>
      </c>
      <c r="B125" s="52">
        <f t="shared" si="3"/>
        <v>0</v>
      </c>
      <c r="C125" s="52" t="str">
        <f>'SIMPL PLYWOOD'!D150</f>
        <v>SIMPL-9J</v>
      </c>
      <c r="D125" s="65" t="str">
        <f>IF('SIMPL PLYWOOD'!AE150=0,"",'SIMPL PLYWOOD'!AE150)</f>
        <v/>
      </c>
      <c r="E125" s="65" t="str">
        <f>IF('SIMPL PLYWOOD'!AF150=0,"",'SIMPL PLYWOOD'!AF150)</f>
        <v/>
      </c>
      <c r="F125" s="65" t="str">
        <f>IF('SIMPL PLYWOOD'!AG150=0,"",'SIMPL PLYWOOD'!AG150)</f>
        <v/>
      </c>
      <c r="G125" s="65" t="str">
        <f>IF('SIMPL PLYWOOD'!AH150=0,"",'SIMPL PLYWOOD'!AH150)</f>
        <v/>
      </c>
      <c r="H125" s="65" t="str">
        <f>IF('SIMPL PLYWOOD'!AI150=0,"",'SIMPL PLYWOOD'!AI150)</f>
        <v/>
      </c>
      <c r="I125" s="65" t="str">
        <f>IF('SIMPL PLYWOOD'!AJ150=0,"",'SIMPL PLYWOOD'!AJ150)</f>
        <v/>
      </c>
      <c r="J125" s="65" t="str">
        <f>IF('SIMPL PLYWOOD'!AK150=0,"",'SIMPL PLYWOOD'!AK150)</f>
        <v/>
      </c>
      <c r="K125" s="65" t="str">
        <f>IF('SIMPL PLYWOOD'!AL150=0,"",'SIMPL PLYWOOD'!AL150)</f>
        <v/>
      </c>
      <c r="L125" s="65" t="str">
        <f>IF('SIMPL PLYWOOD'!AM150=0,"",'SIMPL PLYWOOD'!AM150)</f>
        <v/>
      </c>
      <c r="M125" s="65" t="str">
        <f>IF('SIMPL PLYWOOD'!AN150=0,"",'SIMPL PLYWOOD'!AN150)</f>
        <v/>
      </c>
      <c r="N125" s="65" t="str">
        <f>IF('SIMPL PLYWOOD'!AO150=0,"",'SIMPL PLYWOOD'!AO150)</f>
        <v/>
      </c>
      <c r="O125" s="65" t="str">
        <f>IF('SIMPL PLYWOOD'!AP150=0,"",'SIMPL PLYWOOD'!AP150)</f>
        <v/>
      </c>
      <c r="P125" s="65" t="str">
        <f>IF('SIMPL PLYWOOD'!AQ150=0,"",'SIMPL PLYWOOD'!AQ150)</f>
        <v/>
      </c>
      <c r="Q125" s="66">
        <f>'PRODUCTION LIST VOLUMES'!O128</f>
        <v>0</v>
      </c>
    </row>
    <row r="126" spans="1:17" ht="23.15" customHeight="1">
      <c r="A126" s="50" t="e">
        <f>B126*'SIMPL PLYWOOD'!#REF!</f>
        <v>#REF!</v>
      </c>
      <c r="B126" s="52">
        <f t="shared" si="3"/>
        <v>0</v>
      </c>
      <c r="C126" s="52" t="str">
        <f>'SIMPL PLYWOOD'!D151</f>
        <v>SIMPL-9K</v>
      </c>
      <c r="D126" s="65" t="str">
        <f>IF('SIMPL PLYWOOD'!AE151=0,"",'SIMPL PLYWOOD'!AE151)</f>
        <v/>
      </c>
      <c r="E126" s="65" t="str">
        <f>IF('SIMPL PLYWOOD'!AF151=0,"",'SIMPL PLYWOOD'!AF151)</f>
        <v/>
      </c>
      <c r="F126" s="65" t="str">
        <f>IF('SIMPL PLYWOOD'!AG151=0,"",'SIMPL PLYWOOD'!AG151)</f>
        <v/>
      </c>
      <c r="G126" s="65" t="str">
        <f>IF('SIMPL PLYWOOD'!AH151=0,"",'SIMPL PLYWOOD'!AH151)</f>
        <v/>
      </c>
      <c r="H126" s="65" t="str">
        <f>IF('SIMPL PLYWOOD'!AI151=0,"",'SIMPL PLYWOOD'!AI151)</f>
        <v/>
      </c>
      <c r="I126" s="65" t="str">
        <f>IF('SIMPL PLYWOOD'!AJ151=0,"",'SIMPL PLYWOOD'!AJ151)</f>
        <v/>
      </c>
      <c r="J126" s="65" t="str">
        <f>IF('SIMPL PLYWOOD'!AK151=0,"",'SIMPL PLYWOOD'!AK151)</f>
        <v/>
      </c>
      <c r="K126" s="65" t="str">
        <f>IF('SIMPL PLYWOOD'!AL151=0,"",'SIMPL PLYWOOD'!AL151)</f>
        <v/>
      </c>
      <c r="L126" s="65" t="str">
        <f>IF('SIMPL PLYWOOD'!AM151=0,"",'SIMPL PLYWOOD'!AM151)</f>
        <v/>
      </c>
      <c r="M126" s="65" t="str">
        <f>IF('SIMPL PLYWOOD'!AN151=0,"",'SIMPL PLYWOOD'!AN151)</f>
        <v/>
      </c>
      <c r="N126" s="65" t="str">
        <f>IF('SIMPL PLYWOOD'!AO151=0,"",'SIMPL PLYWOOD'!AO151)</f>
        <v/>
      </c>
      <c r="O126" s="65" t="str">
        <f>IF('SIMPL PLYWOOD'!AP151=0,"",'SIMPL PLYWOOD'!AP151)</f>
        <v/>
      </c>
      <c r="P126" s="65" t="str">
        <f>IF('SIMPL PLYWOOD'!AQ151=0,"",'SIMPL PLYWOOD'!AQ151)</f>
        <v/>
      </c>
      <c r="Q126" s="66">
        <f>'PRODUCTION LIST VOLUMES'!O129</f>
        <v>0</v>
      </c>
    </row>
    <row r="127" spans="1:17" ht="23.15" customHeight="1">
      <c r="A127" s="50" t="e">
        <f>B127*'SIMPL PLYWOOD'!#REF!</f>
        <v>#REF!</v>
      </c>
      <c r="B127" s="52">
        <f t="shared" si="3"/>
        <v>0</v>
      </c>
      <c r="C127" s="52" t="str">
        <f>'SIMPL PLYWOOD'!D152</f>
        <v>SIMPL-9L</v>
      </c>
      <c r="D127" s="65" t="str">
        <f>IF('SIMPL PLYWOOD'!AE152=0,"",'SIMPL PLYWOOD'!AE152)</f>
        <v/>
      </c>
      <c r="E127" s="65" t="str">
        <f>IF('SIMPL PLYWOOD'!AF152=0,"",'SIMPL PLYWOOD'!AF152)</f>
        <v/>
      </c>
      <c r="F127" s="65" t="str">
        <f>IF('SIMPL PLYWOOD'!AG152=0,"",'SIMPL PLYWOOD'!AG152)</f>
        <v/>
      </c>
      <c r="G127" s="65" t="str">
        <f>IF('SIMPL PLYWOOD'!AH152=0,"",'SIMPL PLYWOOD'!AH152)</f>
        <v/>
      </c>
      <c r="H127" s="65" t="str">
        <f>IF('SIMPL PLYWOOD'!AI152=0,"",'SIMPL PLYWOOD'!AI152)</f>
        <v/>
      </c>
      <c r="I127" s="65" t="str">
        <f>IF('SIMPL PLYWOOD'!AJ152=0,"",'SIMPL PLYWOOD'!AJ152)</f>
        <v/>
      </c>
      <c r="J127" s="65" t="str">
        <f>IF('SIMPL PLYWOOD'!AK152=0,"",'SIMPL PLYWOOD'!AK152)</f>
        <v/>
      </c>
      <c r="K127" s="65" t="str">
        <f>IF('SIMPL PLYWOOD'!AL152=0,"",'SIMPL PLYWOOD'!AL152)</f>
        <v/>
      </c>
      <c r="L127" s="65" t="str">
        <f>IF('SIMPL PLYWOOD'!AM152=0,"",'SIMPL PLYWOOD'!AM152)</f>
        <v/>
      </c>
      <c r="M127" s="65" t="str">
        <f>IF('SIMPL PLYWOOD'!AN152=0,"",'SIMPL PLYWOOD'!AN152)</f>
        <v/>
      </c>
      <c r="N127" s="65" t="str">
        <f>IF('SIMPL PLYWOOD'!AO152=0,"",'SIMPL PLYWOOD'!AO152)</f>
        <v/>
      </c>
      <c r="O127" s="65" t="str">
        <f>IF('SIMPL PLYWOOD'!AP152=0,"",'SIMPL PLYWOOD'!AP152)</f>
        <v/>
      </c>
      <c r="P127" s="65" t="str">
        <f>IF('SIMPL PLYWOOD'!AQ152=0,"",'SIMPL PLYWOOD'!AQ152)</f>
        <v/>
      </c>
      <c r="Q127" s="66">
        <f>'PRODUCTION LIST VOLUMES'!O130</f>
        <v>0</v>
      </c>
    </row>
    <row r="128" spans="1:17" ht="23.15" customHeight="1">
      <c r="A128" s="50">
        <f>B128*'SIMPL PLYWOOD'!X20</f>
        <v>0</v>
      </c>
      <c r="B128" s="52">
        <f t="shared" si="3"/>
        <v>0</v>
      </c>
      <c r="C128" s="52" t="str">
        <f>'SIMPL PLYWOOD'!D153</f>
        <v>SIMPL-9M</v>
      </c>
      <c r="D128" s="65" t="str">
        <f>IF('SIMPL PLYWOOD'!AE153=0,"",'SIMPL PLYWOOD'!AE153)</f>
        <v/>
      </c>
      <c r="E128" s="65" t="str">
        <f>IF('SIMPL PLYWOOD'!AF153=0,"",'SIMPL PLYWOOD'!AF153)</f>
        <v/>
      </c>
      <c r="F128" s="65" t="str">
        <f>IF('SIMPL PLYWOOD'!AG153=0,"",'SIMPL PLYWOOD'!AG153)</f>
        <v/>
      </c>
      <c r="G128" s="65" t="str">
        <f>IF('SIMPL PLYWOOD'!AH153=0,"",'SIMPL PLYWOOD'!AH153)</f>
        <v/>
      </c>
      <c r="H128" s="65" t="str">
        <f>IF('SIMPL PLYWOOD'!AI153=0,"",'SIMPL PLYWOOD'!AI153)</f>
        <v/>
      </c>
      <c r="I128" s="65" t="str">
        <f>IF('SIMPL PLYWOOD'!AJ153=0,"",'SIMPL PLYWOOD'!AJ153)</f>
        <v/>
      </c>
      <c r="J128" s="65" t="str">
        <f>IF('SIMPL PLYWOOD'!AK153=0,"",'SIMPL PLYWOOD'!AK153)</f>
        <v/>
      </c>
      <c r="K128" s="65" t="str">
        <f>IF('SIMPL PLYWOOD'!AL153=0,"",'SIMPL PLYWOOD'!AL153)</f>
        <v/>
      </c>
      <c r="L128" s="65" t="str">
        <f>IF('SIMPL PLYWOOD'!AM153=0,"",'SIMPL PLYWOOD'!AM153)</f>
        <v/>
      </c>
      <c r="M128" s="65" t="str">
        <f>IF('SIMPL PLYWOOD'!AN153=0,"",'SIMPL PLYWOOD'!AN153)</f>
        <v/>
      </c>
      <c r="N128" s="65" t="str">
        <f>IF('SIMPL PLYWOOD'!AO153=0,"",'SIMPL PLYWOOD'!AO153)</f>
        <v/>
      </c>
      <c r="O128" s="65" t="str">
        <f>IF('SIMPL PLYWOOD'!AP153=0,"",'SIMPL PLYWOOD'!AP153)</f>
        <v/>
      </c>
      <c r="P128" s="65" t="str">
        <f>IF('SIMPL PLYWOOD'!AQ153=0,"",'SIMPL PLYWOOD'!AQ153)</f>
        <v/>
      </c>
      <c r="Q128" s="66">
        <f>'PRODUCTION LIST VOLUMES'!O131</f>
        <v>0</v>
      </c>
    </row>
    <row r="129" spans="1:18" ht="23.15" customHeight="1">
      <c r="A129" s="50">
        <f>B129*'SIMPL PLYWOOD'!X22</f>
        <v>0</v>
      </c>
      <c r="B129" s="52">
        <f t="shared" si="3"/>
        <v>0</v>
      </c>
      <c r="C129" s="52" t="str">
        <f>'SIMPL PLYWOOD'!D154</f>
        <v>SIMPL-9N</v>
      </c>
      <c r="D129" s="65" t="str">
        <f>IF('SIMPL PLYWOOD'!AE154=0,"",'SIMPL PLYWOOD'!AE154)</f>
        <v/>
      </c>
      <c r="E129" s="65" t="str">
        <f>IF('SIMPL PLYWOOD'!AF154=0,"",'SIMPL PLYWOOD'!AF154)</f>
        <v/>
      </c>
      <c r="F129" s="65" t="str">
        <f>IF('SIMPL PLYWOOD'!AG154=0,"",'SIMPL PLYWOOD'!AG154)</f>
        <v/>
      </c>
      <c r="G129" s="65" t="str">
        <f>IF('SIMPL PLYWOOD'!AH154=0,"",'SIMPL PLYWOOD'!AH154)</f>
        <v/>
      </c>
      <c r="H129" s="65" t="str">
        <f>IF('SIMPL PLYWOOD'!AI154=0,"",'SIMPL PLYWOOD'!AI154)</f>
        <v/>
      </c>
      <c r="I129" s="65" t="str">
        <f>IF('SIMPL PLYWOOD'!AJ154=0,"",'SIMPL PLYWOOD'!AJ154)</f>
        <v/>
      </c>
      <c r="J129" s="65" t="str">
        <f>IF('SIMPL PLYWOOD'!AK154=0,"",'SIMPL PLYWOOD'!AK154)</f>
        <v/>
      </c>
      <c r="K129" s="65" t="str">
        <f>IF('SIMPL PLYWOOD'!AL154=0,"",'SIMPL PLYWOOD'!AL154)</f>
        <v/>
      </c>
      <c r="L129" s="65" t="str">
        <f>IF('SIMPL PLYWOOD'!AM154=0,"",'SIMPL PLYWOOD'!AM154)</f>
        <v/>
      </c>
      <c r="M129" s="65" t="str">
        <f>IF('SIMPL PLYWOOD'!AN154=0,"",'SIMPL PLYWOOD'!AN154)</f>
        <v/>
      </c>
      <c r="N129" s="65" t="str">
        <f>IF('SIMPL PLYWOOD'!AO154=0,"",'SIMPL PLYWOOD'!AO154)</f>
        <v/>
      </c>
      <c r="O129" s="65" t="str">
        <f>IF('SIMPL PLYWOOD'!AP154=0,"",'SIMPL PLYWOOD'!AP154)</f>
        <v/>
      </c>
      <c r="P129" s="65" t="str">
        <f>IF('SIMPL PLYWOOD'!AQ154=0,"",'SIMPL PLYWOOD'!AQ154)</f>
        <v/>
      </c>
      <c r="Q129" s="66">
        <f>'PRODUCTION LIST VOLUMES'!O132</f>
        <v>0</v>
      </c>
    </row>
    <row r="130" spans="1:18" ht="23.15" customHeight="1">
      <c r="A130" s="50"/>
      <c r="B130" s="52"/>
      <c r="C130" s="52" t="str">
        <f>'SIMPL PLYWOOD'!D155</f>
        <v>SIMPL-9O</v>
      </c>
      <c r="D130" s="65" t="str">
        <f>IF('SIMPL PLYWOOD'!AE155=0,"",'SIMPL PLYWOOD'!AE155)</f>
        <v/>
      </c>
      <c r="E130" s="65" t="str">
        <f>IF('SIMPL PLYWOOD'!AF155=0,"",'SIMPL PLYWOOD'!AF155)</f>
        <v/>
      </c>
      <c r="F130" s="65" t="str">
        <f>IF('SIMPL PLYWOOD'!AG155=0,"",'SIMPL PLYWOOD'!AG155)</f>
        <v/>
      </c>
      <c r="G130" s="65" t="str">
        <f>IF('SIMPL PLYWOOD'!AH155=0,"",'SIMPL PLYWOOD'!AH155)</f>
        <v/>
      </c>
      <c r="H130" s="65" t="str">
        <f>IF('SIMPL PLYWOOD'!AI155=0,"",'SIMPL PLYWOOD'!AI155)</f>
        <v/>
      </c>
      <c r="I130" s="65" t="str">
        <f>IF('SIMPL PLYWOOD'!AJ155=0,"",'SIMPL PLYWOOD'!AJ155)</f>
        <v/>
      </c>
      <c r="J130" s="65" t="str">
        <f>IF('SIMPL PLYWOOD'!AK155=0,"",'SIMPL PLYWOOD'!AK155)</f>
        <v/>
      </c>
      <c r="K130" s="65" t="str">
        <f>IF('SIMPL PLYWOOD'!AL155=0,"",'SIMPL PLYWOOD'!AL155)</f>
        <v/>
      </c>
      <c r="L130" s="65" t="str">
        <f>IF('SIMPL PLYWOOD'!AM155=0,"",'SIMPL PLYWOOD'!AM155)</f>
        <v/>
      </c>
      <c r="M130" s="65" t="str">
        <f>IF('SIMPL PLYWOOD'!AN155=0,"",'SIMPL PLYWOOD'!AN155)</f>
        <v/>
      </c>
      <c r="N130" s="65" t="str">
        <f>IF('SIMPL PLYWOOD'!AO155=0,"",'SIMPL PLYWOOD'!AO155)</f>
        <v/>
      </c>
      <c r="O130" s="65" t="str">
        <f>IF('SIMPL PLYWOOD'!AP155=0,"",'SIMPL PLYWOOD'!AP155)</f>
        <v/>
      </c>
      <c r="P130" s="65" t="str">
        <f>IF('SIMPL PLYWOOD'!AQ155=0,"",'SIMPL PLYWOOD'!AQ155)</f>
        <v/>
      </c>
      <c r="Q130" s="66">
        <f>'PRODUCTION LIST VOLUMES'!O133</f>
        <v>0</v>
      </c>
    </row>
    <row r="131" spans="1:18" ht="23.15" customHeight="1">
      <c r="A131" s="50">
        <f>B131*'SIMPL PLYWOOD'!X23</f>
        <v>0</v>
      </c>
      <c r="B131" s="52">
        <f t="shared" si="3"/>
        <v>0</v>
      </c>
      <c r="C131" s="52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6"/>
    </row>
    <row r="132" spans="1:18" ht="23.15" customHeight="1">
      <c r="A132" s="50">
        <f>B132*'SIMPL PLYWOOD'!X24</f>
        <v>0</v>
      </c>
      <c r="B132" s="52">
        <f t="shared" si="3"/>
        <v>0</v>
      </c>
      <c r="C132" s="52" t="str">
        <f>'SIMPL PLYWOOD'!D157</f>
        <v>SIMPL-10A</v>
      </c>
      <c r="D132" s="65" t="str">
        <f>IF('SIMPL PLYWOOD'!AE157=0,"",'SIMPL PLYWOOD'!AE157)</f>
        <v/>
      </c>
      <c r="E132" s="65" t="str">
        <f>IF('SIMPL PLYWOOD'!AF157=0,"",'SIMPL PLYWOOD'!AF157)</f>
        <v/>
      </c>
      <c r="F132" s="65" t="str">
        <f>IF('SIMPL PLYWOOD'!AG157=0,"",'SIMPL PLYWOOD'!AG157)</f>
        <v/>
      </c>
      <c r="G132" s="65" t="str">
        <f>IF('SIMPL PLYWOOD'!AH157=0,"",'SIMPL PLYWOOD'!AH157)</f>
        <v/>
      </c>
      <c r="H132" s="65" t="str">
        <f>IF('SIMPL PLYWOOD'!AI157=0,"",'SIMPL PLYWOOD'!AI157)</f>
        <v/>
      </c>
      <c r="I132" s="65" t="str">
        <f>IF('SIMPL PLYWOOD'!AJ157=0,"",'SIMPL PLYWOOD'!AJ157)</f>
        <v/>
      </c>
      <c r="J132" s="65" t="str">
        <f>IF('SIMPL PLYWOOD'!AK157=0,"",'SIMPL PLYWOOD'!AK157)</f>
        <v/>
      </c>
      <c r="K132" s="65" t="str">
        <f>IF('SIMPL PLYWOOD'!AL157=0,"",'SIMPL PLYWOOD'!AL157)</f>
        <v/>
      </c>
      <c r="L132" s="65" t="str">
        <f>IF('SIMPL PLYWOOD'!AM157=0,"",'SIMPL PLYWOOD'!AM157)</f>
        <v/>
      </c>
      <c r="M132" s="65" t="str">
        <f>IF('SIMPL PLYWOOD'!AN157=0,"",'SIMPL PLYWOOD'!AN157)</f>
        <v/>
      </c>
      <c r="N132" s="65" t="str">
        <f>IF('SIMPL PLYWOOD'!AO157=0,"",'SIMPL PLYWOOD'!AO157)</f>
        <v/>
      </c>
      <c r="O132" s="65" t="str">
        <f>IF('SIMPL PLYWOOD'!AP157=0,"",'SIMPL PLYWOOD'!AP157)</f>
        <v/>
      </c>
      <c r="P132" s="65" t="str">
        <f>IF('SIMPL PLYWOOD'!AQ157=0,"",'SIMPL PLYWOOD'!AQ157)</f>
        <v/>
      </c>
      <c r="Q132" s="66">
        <f>'PRODUCTION LIST VOLUMES'!O135</f>
        <v>0</v>
      </c>
    </row>
    <row r="133" spans="1:18" ht="23.15" customHeight="1">
      <c r="A133" s="50">
        <f>B133*'SIMPL PLYWOOD'!X25</f>
        <v>0</v>
      </c>
      <c r="B133" s="52">
        <f t="shared" si="3"/>
        <v>0</v>
      </c>
      <c r="C133" s="52" t="str">
        <f>'SIMPL PLYWOOD'!D158</f>
        <v>SIMPL-10B</v>
      </c>
      <c r="D133" s="65" t="str">
        <f>IF('SIMPL PLYWOOD'!AE158=0,"",'SIMPL PLYWOOD'!AE158)</f>
        <v/>
      </c>
      <c r="E133" s="65" t="str">
        <f>IF('SIMPL PLYWOOD'!AF158=0,"",'SIMPL PLYWOOD'!AF158)</f>
        <v/>
      </c>
      <c r="F133" s="65" t="str">
        <f>IF('SIMPL PLYWOOD'!AG158=0,"",'SIMPL PLYWOOD'!AG158)</f>
        <v/>
      </c>
      <c r="G133" s="65" t="str">
        <f>IF('SIMPL PLYWOOD'!AH158=0,"",'SIMPL PLYWOOD'!AH158)</f>
        <v/>
      </c>
      <c r="H133" s="65" t="str">
        <f>IF('SIMPL PLYWOOD'!AI158=0,"",'SIMPL PLYWOOD'!AI158)</f>
        <v/>
      </c>
      <c r="I133" s="65" t="str">
        <f>IF('SIMPL PLYWOOD'!AJ158=0,"",'SIMPL PLYWOOD'!AJ158)</f>
        <v/>
      </c>
      <c r="J133" s="65" t="str">
        <f>IF('SIMPL PLYWOOD'!AK158=0,"",'SIMPL PLYWOOD'!AK158)</f>
        <v/>
      </c>
      <c r="K133" s="65" t="str">
        <f>IF('SIMPL PLYWOOD'!AL158=0,"",'SIMPL PLYWOOD'!AL158)</f>
        <v/>
      </c>
      <c r="L133" s="65" t="str">
        <f>IF('SIMPL PLYWOOD'!AM158=0,"",'SIMPL PLYWOOD'!AM158)</f>
        <v/>
      </c>
      <c r="M133" s="65" t="str">
        <f>IF('SIMPL PLYWOOD'!AN158=0,"",'SIMPL PLYWOOD'!AN158)</f>
        <v/>
      </c>
      <c r="N133" s="65" t="str">
        <f>IF('SIMPL PLYWOOD'!AO158=0,"",'SIMPL PLYWOOD'!AO158)</f>
        <v/>
      </c>
      <c r="O133" s="65" t="str">
        <f>IF('SIMPL PLYWOOD'!AP158=0,"",'SIMPL PLYWOOD'!AP158)</f>
        <v/>
      </c>
      <c r="P133" s="65" t="str">
        <f>IF('SIMPL PLYWOOD'!AQ158=0,"",'SIMPL PLYWOOD'!AQ158)</f>
        <v/>
      </c>
      <c r="Q133" s="66">
        <f>'PRODUCTION LIST VOLUMES'!O136</f>
        <v>0</v>
      </c>
    </row>
    <row r="134" spans="1:18" s="19" customFormat="1" ht="23.15" customHeight="1">
      <c r="A134" s="50">
        <f>B134*'SIMPL PLYWOOD'!X26</f>
        <v>0</v>
      </c>
      <c r="B134" s="52">
        <f t="shared" si="3"/>
        <v>0</v>
      </c>
      <c r="C134" s="52" t="str">
        <f>'SIMPL PLYWOOD'!D159</f>
        <v>SIMPL-10C</v>
      </c>
      <c r="D134" s="65" t="str">
        <f>IF('SIMPL PLYWOOD'!AE159=0,"",'SIMPL PLYWOOD'!AE159)</f>
        <v/>
      </c>
      <c r="E134" s="65" t="str">
        <f>IF('SIMPL PLYWOOD'!AF159=0,"",'SIMPL PLYWOOD'!AF159)</f>
        <v/>
      </c>
      <c r="F134" s="65" t="str">
        <f>IF('SIMPL PLYWOOD'!AG159=0,"",'SIMPL PLYWOOD'!AG159)</f>
        <v/>
      </c>
      <c r="G134" s="65" t="str">
        <f>IF('SIMPL PLYWOOD'!AH159=0,"",'SIMPL PLYWOOD'!AH159)</f>
        <v/>
      </c>
      <c r="H134" s="65" t="str">
        <f>IF('SIMPL PLYWOOD'!AI159=0,"",'SIMPL PLYWOOD'!AI159)</f>
        <v/>
      </c>
      <c r="I134" s="65" t="str">
        <f>IF('SIMPL PLYWOOD'!AJ159=0,"",'SIMPL PLYWOOD'!AJ159)</f>
        <v/>
      </c>
      <c r="J134" s="65" t="str">
        <f>IF('SIMPL PLYWOOD'!AK159=0,"",'SIMPL PLYWOOD'!AK159)</f>
        <v/>
      </c>
      <c r="K134" s="65" t="str">
        <f>IF('SIMPL PLYWOOD'!AL159=0,"",'SIMPL PLYWOOD'!AL159)</f>
        <v/>
      </c>
      <c r="L134" s="65" t="str">
        <f>IF('SIMPL PLYWOOD'!AM159=0,"",'SIMPL PLYWOOD'!AM159)</f>
        <v/>
      </c>
      <c r="M134" s="65" t="str">
        <f>IF('SIMPL PLYWOOD'!AN159=0,"",'SIMPL PLYWOOD'!AN159)</f>
        <v/>
      </c>
      <c r="N134" s="65" t="str">
        <f>IF('SIMPL PLYWOOD'!AO159=0,"",'SIMPL PLYWOOD'!AO159)</f>
        <v/>
      </c>
      <c r="O134" s="65" t="str">
        <f>IF('SIMPL PLYWOOD'!AP159=0,"",'SIMPL PLYWOOD'!AP159)</f>
        <v/>
      </c>
      <c r="P134" s="65" t="str">
        <f>IF('SIMPL PLYWOOD'!AQ159=0,"",'SIMPL PLYWOOD'!AQ159)</f>
        <v/>
      </c>
      <c r="Q134" s="66">
        <f>'PRODUCTION LIST VOLUMES'!O137</f>
        <v>0</v>
      </c>
      <c r="R134" s="1"/>
    </row>
    <row r="135" spans="1:18" s="19" customFormat="1" ht="23.15" customHeight="1">
      <c r="A135" s="55"/>
      <c r="B135" s="56"/>
      <c r="C135" s="52" t="str">
        <f>'SIMPL PLYWOOD'!D160</f>
        <v>SIMPL-10D</v>
      </c>
      <c r="D135" s="65" t="str">
        <f>IF('SIMPL PLYWOOD'!AE160=0,"",'SIMPL PLYWOOD'!AE160)</f>
        <v/>
      </c>
      <c r="E135" s="65" t="str">
        <f>IF('SIMPL PLYWOOD'!AF160=0,"",'SIMPL PLYWOOD'!AF160)</f>
        <v/>
      </c>
      <c r="F135" s="65" t="str">
        <f>IF('SIMPL PLYWOOD'!AG160=0,"",'SIMPL PLYWOOD'!AG160)</f>
        <v/>
      </c>
      <c r="G135" s="65" t="str">
        <f>IF('SIMPL PLYWOOD'!AH160=0,"",'SIMPL PLYWOOD'!AH160)</f>
        <v/>
      </c>
      <c r="H135" s="65" t="str">
        <f>IF('SIMPL PLYWOOD'!AI160=0,"",'SIMPL PLYWOOD'!AI160)</f>
        <v/>
      </c>
      <c r="I135" s="65" t="str">
        <f>IF('SIMPL PLYWOOD'!AJ160=0,"",'SIMPL PLYWOOD'!AJ160)</f>
        <v/>
      </c>
      <c r="J135" s="65" t="str">
        <f>IF('SIMPL PLYWOOD'!AK160=0,"",'SIMPL PLYWOOD'!AK160)</f>
        <v/>
      </c>
      <c r="K135" s="65" t="str">
        <f>IF('SIMPL PLYWOOD'!AL160=0,"",'SIMPL PLYWOOD'!AL160)</f>
        <v/>
      </c>
      <c r="L135" s="65" t="str">
        <f>IF('SIMPL PLYWOOD'!AM160=0,"",'SIMPL PLYWOOD'!AM160)</f>
        <v/>
      </c>
      <c r="M135" s="65" t="str">
        <f>IF('SIMPL PLYWOOD'!AN160=0,"",'SIMPL PLYWOOD'!AN160)</f>
        <v/>
      </c>
      <c r="N135" s="65" t="str">
        <f>IF('SIMPL PLYWOOD'!AO160=0,"",'SIMPL PLYWOOD'!AO160)</f>
        <v/>
      </c>
      <c r="O135" s="65" t="str">
        <f>IF('SIMPL PLYWOOD'!AP160=0,"",'SIMPL PLYWOOD'!AP160)</f>
        <v/>
      </c>
      <c r="P135" s="65" t="str">
        <f>IF('SIMPL PLYWOOD'!AQ160=0,"",'SIMPL PLYWOOD'!AQ160)</f>
        <v/>
      </c>
      <c r="Q135" s="66">
        <f>'PRODUCTION LIST VOLUMES'!O138</f>
        <v>0</v>
      </c>
      <c r="R135" s="1"/>
    </row>
    <row r="136" spans="1:18" s="19" customFormat="1" ht="23.15" customHeight="1">
      <c r="A136" s="55"/>
      <c r="B136" s="56"/>
      <c r="C136" s="52" t="str">
        <f>'SIMPL PLYWOOD'!D161</f>
        <v>SIMPL-10E</v>
      </c>
      <c r="D136" s="65" t="str">
        <f>IF('SIMPL PLYWOOD'!AE161=0,"",'SIMPL PLYWOOD'!AE161)</f>
        <v/>
      </c>
      <c r="E136" s="65" t="str">
        <f>IF('SIMPL PLYWOOD'!AF161=0,"",'SIMPL PLYWOOD'!AF161)</f>
        <v/>
      </c>
      <c r="F136" s="65" t="str">
        <f>IF('SIMPL PLYWOOD'!AG161=0,"",'SIMPL PLYWOOD'!AG161)</f>
        <v/>
      </c>
      <c r="G136" s="65" t="str">
        <f>IF('SIMPL PLYWOOD'!AH161=0,"",'SIMPL PLYWOOD'!AH161)</f>
        <v/>
      </c>
      <c r="H136" s="65" t="str">
        <f>IF('SIMPL PLYWOOD'!AI161=0,"",'SIMPL PLYWOOD'!AI161)</f>
        <v/>
      </c>
      <c r="I136" s="65" t="str">
        <f>IF('SIMPL PLYWOOD'!AJ161=0,"",'SIMPL PLYWOOD'!AJ161)</f>
        <v/>
      </c>
      <c r="J136" s="65" t="str">
        <f>IF('SIMPL PLYWOOD'!AK161=0,"",'SIMPL PLYWOOD'!AK161)</f>
        <v/>
      </c>
      <c r="K136" s="65" t="str">
        <f>IF('SIMPL PLYWOOD'!AL161=0,"",'SIMPL PLYWOOD'!AL161)</f>
        <v/>
      </c>
      <c r="L136" s="65" t="str">
        <f>IF('SIMPL PLYWOOD'!AM161=0,"",'SIMPL PLYWOOD'!AM161)</f>
        <v/>
      </c>
      <c r="M136" s="65" t="str">
        <f>IF('SIMPL PLYWOOD'!AN161=0,"",'SIMPL PLYWOOD'!AN161)</f>
        <v/>
      </c>
      <c r="N136" s="65" t="str">
        <f>IF('SIMPL PLYWOOD'!AO161=0,"",'SIMPL PLYWOOD'!AO161)</f>
        <v/>
      </c>
      <c r="O136" s="65" t="str">
        <f>IF('SIMPL PLYWOOD'!AP161=0,"",'SIMPL PLYWOOD'!AP161)</f>
        <v/>
      </c>
      <c r="P136" s="65" t="str">
        <f>IF('SIMPL PLYWOOD'!AQ161=0,"",'SIMPL PLYWOOD'!AQ161)</f>
        <v/>
      </c>
      <c r="Q136" s="66">
        <f>'PRODUCTION LIST VOLUMES'!O139</f>
        <v>0</v>
      </c>
      <c r="R136" s="1"/>
    </row>
    <row r="137" spans="1:18" s="19" customFormat="1" ht="23.15" customHeight="1">
      <c r="A137" s="55"/>
      <c r="B137" s="56"/>
      <c r="C137" s="52" t="str">
        <f>'SIMPL PLYWOOD'!D162</f>
        <v>SIMPL-10F</v>
      </c>
      <c r="D137" s="65" t="str">
        <f>IF('SIMPL PLYWOOD'!AE162=0,"",'SIMPL PLYWOOD'!AE162)</f>
        <v/>
      </c>
      <c r="E137" s="65" t="str">
        <f>IF('SIMPL PLYWOOD'!AF162=0,"",'SIMPL PLYWOOD'!AF162)</f>
        <v/>
      </c>
      <c r="F137" s="65" t="str">
        <f>IF('SIMPL PLYWOOD'!AG162=0,"",'SIMPL PLYWOOD'!AG162)</f>
        <v/>
      </c>
      <c r="G137" s="65" t="str">
        <f>IF('SIMPL PLYWOOD'!AH162=0,"",'SIMPL PLYWOOD'!AH162)</f>
        <v/>
      </c>
      <c r="H137" s="65" t="str">
        <f>IF('SIMPL PLYWOOD'!AI162=0,"",'SIMPL PLYWOOD'!AI162)</f>
        <v/>
      </c>
      <c r="I137" s="65" t="str">
        <f>IF('SIMPL PLYWOOD'!AJ162=0,"",'SIMPL PLYWOOD'!AJ162)</f>
        <v/>
      </c>
      <c r="J137" s="65" t="str">
        <f>IF('SIMPL PLYWOOD'!AK162=0,"",'SIMPL PLYWOOD'!AK162)</f>
        <v/>
      </c>
      <c r="K137" s="65" t="str">
        <f>IF('SIMPL PLYWOOD'!AL162=0,"",'SIMPL PLYWOOD'!AL162)</f>
        <v/>
      </c>
      <c r="L137" s="65" t="str">
        <f>IF('SIMPL PLYWOOD'!AM162=0,"",'SIMPL PLYWOOD'!AM162)</f>
        <v/>
      </c>
      <c r="M137" s="65" t="str">
        <f>IF('SIMPL PLYWOOD'!AN162=0,"",'SIMPL PLYWOOD'!AN162)</f>
        <v/>
      </c>
      <c r="N137" s="65" t="str">
        <f>IF('SIMPL PLYWOOD'!AO162=0,"",'SIMPL PLYWOOD'!AO162)</f>
        <v/>
      </c>
      <c r="O137" s="65" t="str">
        <f>IF('SIMPL PLYWOOD'!AP162=0,"",'SIMPL PLYWOOD'!AP162)</f>
        <v/>
      </c>
      <c r="P137" s="65" t="str">
        <f>IF('SIMPL PLYWOOD'!AQ162=0,"",'SIMPL PLYWOOD'!AQ162)</f>
        <v/>
      </c>
      <c r="Q137" s="66">
        <f>'PRODUCTION LIST VOLUMES'!O140</f>
        <v>0</v>
      </c>
      <c r="R137" s="1"/>
    </row>
    <row r="138" spans="1:18" s="19" customFormat="1" ht="23.15" customHeight="1">
      <c r="A138" s="55"/>
      <c r="B138" s="56"/>
      <c r="C138" s="52" t="str">
        <f>'SIMPL PLYWOOD'!D163</f>
        <v>SIMPL-10G</v>
      </c>
      <c r="D138" s="65" t="str">
        <f>IF('SIMPL PLYWOOD'!AE163=0,"",'SIMPL PLYWOOD'!AE163)</f>
        <v/>
      </c>
      <c r="E138" s="65" t="str">
        <f>IF('SIMPL PLYWOOD'!AF163=0,"",'SIMPL PLYWOOD'!AF163)</f>
        <v/>
      </c>
      <c r="F138" s="65" t="str">
        <f>IF('SIMPL PLYWOOD'!AG163=0,"",'SIMPL PLYWOOD'!AG163)</f>
        <v/>
      </c>
      <c r="G138" s="65" t="str">
        <f>IF('SIMPL PLYWOOD'!AH163=0,"",'SIMPL PLYWOOD'!AH163)</f>
        <v/>
      </c>
      <c r="H138" s="65" t="str">
        <f>IF('SIMPL PLYWOOD'!AI163=0,"",'SIMPL PLYWOOD'!AI163)</f>
        <v/>
      </c>
      <c r="I138" s="65" t="str">
        <f>IF('SIMPL PLYWOOD'!AJ163=0,"",'SIMPL PLYWOOD'!AJ163)</f>
        <v/>
      </c>
      <c r="J138" s="65" t="str">
        <f>IF('SIMPL PLYWOOD'!AK163=0,"",'SIMPL PLYWOOD'!AK163)</f>
        <v/>
      </c>
      <c r="K138" s="65" t="str">
        <f>IF('SIMPL PLYWOOD'!AL163=0,"",'SIMPL PLYWOOD'!AL163)</f>
        <v/>
      </c>
      <c r="L138" s="65" t="str">
        <f>IF('SIMPL PLYWOOD'!AM163=0,"",'SIMPL PLYWOOD'!AM163)</f>
        <v/>
      </c>
      <c r="M138" s="65" t="str">
        <f>IF('SIMPL PLYWOOD'!AN163=0,"",'SIMPL PLYWOOD'!AN163)</f>
        <v/>
      </c>
      <c r="N138" s="65" t="str">
        <f>IF('SIMPL PLYWOOD'!AO163=0,"",'SIMPL PLYWOOD'!AO163)</f>
        <v/>
      </c>
      <c r="O138" s="65" t="str">
        <f>IF('SIMPL PLYWOOD'!AP163=0,"",'SIMPL PLYWOOD'!AP163)</f>
        <v/>
      </c>
      <c r="P138" s="65" t="str">
        <f>IF('SIMPL PLYWOOD'!AQ163=0,"",'SIMPL PLYWOOD'!AQ163)</f>
        <v/>
      </c>
      <c r="Q138" s="66">
        <f>'PRODUCTION LIST VOLUMES'!O141</f>
        <v>0</v>
      </c>
      <c r="R138" s="1"/>
    </row>
    <row r="139" spans="1:18" s="19" customFormat="1" ht="23.15" customHeight="1">
      <c r="A139" s="55"/>
      <c r="B139" s="56"/>
      <c r="C139" s="52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6"/>
      <c r="R139" s="1"/>
    </row>
    <row r="140" spans="1:18" s="19" customFormat="1" ht="23.15" customHeight="1">
      <c r="A140" s="55"/>
      <c r="B140" s="56"/>
      <c r="C140" s="52" t="str">
        <f>'SIMPL PLYWOOD'!D18</f>
        <v>SIMPL-11A</v>
      </c>
      <c r="D140" s="65" t="str">
        <f>IF('SIMPL PLYWOOD'!AE18=0,"",'SIMPL PLYWOOD'!AE18)</f>
        <v/>
      </c>
      <c r="E140" s="65" t="str">
        <f>IF('SIMPL PLYWOOD'!AF18=0,"",'SIMPL PLYWOOD'!AF18)</f>
        <v/>
      </c>
      <c r="F140" s="65" t="str">
        <f>IF('SIMPL PLYWOOD'!AG18=0,"",'SIMPL PLYWOOD'!AG18)</f>
        <v/>
      </c>
      <c r="G140" s="65" t="str">
        <f>IF('SIMPL PLYWOOD'!AH18=0,"",'SIMPL PLYWOOD'!AH18)</f>
        <v/>
      </c>
      <c r="H140" s="65" t="str">
        <f>IF('SIMPL PLYWOOD'!AI18=0,"",'SIMPL PLYWOOD'!AI18)</f>
        <v/>
      </c>
      <c r="I140" s="65" t="str">
        <f>IF('SIMPL PLYWOOD'!AJ18=0,"",'SIMPL PLYWOOD'!AJ18)</f>
        <v/>
      </c>
      <c r="J140" s="65" t="str">
        <f>IF('SIMPL PLYWOOD'!AK18=0,"",'SIMPL PLYWOOD'!AK18)</f>
        <v/>
      </c>
      <c r="K140" s="65" t="str">
        <f>IF('SIMPL PLYWOOD'!AL18=0,"",'SIMPL PLYWOOD'!AL18)</f>
        <v/>
      </c>
      <c r="L140" s="65" t="str">
        <f>IF('SIMPL PLYWOOD'!AM18=0,"",'SIMPL PLYWOOD'!AM18)</f>
        <v/>
      </c>
      <c r="M140" s="65" t="str">
        <f>IF('SIMPL PLYWOOD'!AN18=0,"",'SIMPL PLYWOOD'!AN18)</f>
        <v/>
      </c>
      <c r="N140" s="65" t="str">
        <f>IF('SIMPL PLYWOOD'!AO18=0,"",'SIMPL PLYWOOD'!AO18)</f>
        <v/>
      </c>
      <c r="O140" s="65" t="str">
        <f>IF('SIMPL PLYWOOD'!AP18=0,"",'SIMPL PLYWOOD'!AP18)</f>
        <v/>
      </c>
      <c r="P140" s="65" t="str">
        <f>IF('SIMPL PLYWOOD'!AQ18=0,"",'SIMPL PLYWOOD'!AQ18)</f>
        <v/>
      </c>
      <c r="Q140" s="66">
        <f>'PRODUCTION LIST VOLUMES'!O143</f>
        <v>0</v>
      </c>
      <c r="R140" s="1"/>
    </row>
    <row r="141" spans="1:18" s="19" customFormat="1" ht="23.15" customHeight="1">
      <c r="A141" s="55"/>
      <c r="B141" s="56"/>
      <c r="C141" s="52" t="str">
        <f>'SIMPL PLYWOOD'!D19</f>
        <v>SIMPL-11B</v>
      </c>
      <c r="D141" s="65" t="str">
        <f>IF('SIMPL PLYWOOD'!AE19=0,"",'SIMPL PLYWOOD'!AE19)</f>
        <v/>
      </c>
      <c r="E141" s="65" t="str">
        <f>IF('SIMPL PLYWOOD'!AF19=0,"",'SIMPL PLYWOOD'!AF19)</f>
        <v/>
      </c>
      <c r="F141" s="65" t="str">
        <f>IF('SIMPL PLYWOOD'!AG19=0,"",'SIMPL PLYWOOD'!AG19)</f>
        <v/>
      </c>
      <c r="G141" s="65" t="str">
        <f>IF('SIMPL PLYWOOD'!AH19=0,"",'SIMPL PLYWOOD'!AH19)</f>
        <v/>
      </c>
      <c r="H141" s="65" t="str">
        <f>IF('SIMPL PLYWOOD'!AI19=0,"",'SIMPL PLYWOOD'!AI19)</f>
        <v/>
      </c>
      <c r="I141" s="65" t="str">
        <f>IF('SIMPL PLYWOOD'!AJ19=0,"",'SIMPL PLYWOOD'!AJ19)</f>
        <v/>
      </c>
      <c r="J141" s="65" t="str">
        <f>IF('SIMPL PLYWOOD'!AK19=0,"",'SIMPL PLYWOOD'!AK19)</f>
        <v/>
      </c>
      <c r="K141" s="65" t="str">
        <f>IF('SIMPL PLYWOOD'!AL19=0,"",'SIMPL PLYWOOD'!AL19)</f>
        <v/>
      </c>
      <c r="L141" s="65" t="str">
        <f>IF('SIMPL PLYWOOD'!AM19=0,"",'SIMPL PLYWOOD'!AM19)</f>
        <v/>
      </c>
      <c r="M141" s="65" t="str">
        <f>IF('SIMPL PLYWOOD'!AN19=0,"",'SIMPL PLYWOOD'!AN19)</f>
        <v/>
      </c>
      <c r="N141" s="65" t="str">
        <f>IF('SIMPL PLYWOOD'!AO19=0,"",'SIMPL PLYWOOD'!AO19)</f>
        <v/>
      </c>
      <c r="O141" s="65" t="str">
        <f>IF('SIMPL PLYWOOD'!AP19=0,"",'SIMPL PLYWOOD'!AP19)</f>
        <v/>
      </c>
      <c r="P141" s="65" t="str">
        <f>IF('SIMPL PLYWOOD'!AQ19=0,"",'SIMPL PLYWOOD'!AQ19)</f>
        <v/>
      </c>
      <c r="Q141" s="66">
        <f>'PRODUCTION LIST VOLUMES'!O144</f>
        <v>0</v>
      </c>
      <c r="R141" s="1"/>
    </row>
    <row r="142" spans="1:18" s="19" customFormat="1" ht="23.15" customHeight="1">
      <c r="A142" s="55"/>
      <c r="B142" s="56"/>
      <c r="C142" s="52" t="str">
        <f>'SIMPL PLYWOOD'!D20</f>
        <v>SIMPL-11C</v>
      </c>
      <c r="D142" s="65" t="str">
        <f>IF('SIMPL PLYWOOD'!AE20=0,"",'SIMPL PLYWOOD'!AE20)</f>
        <v/>
      </c>
      <c r="E142" s="65" t="str">
        <f>IF('SIMPL PLYWOOD'!AF20=0,"",'SIMPL PLYWOOD'!AF20)</f>
        <v/>
      </c>
      <c r="F142" s="65" t="str">
        <f>IF('SIMPL PLYWOOD'!AG20=0,"",'SIMPL PLYWOOD'!AG20)</f>
        <v/>
      </c>
      <c r="G142" s="65" t="str">
        <f>IF('SIMPL PLYWOOD'!AH20=0,"",'SIMPL PLYWOOD'!AH20)</f>
        <v/>
      </c>
      <c r="H142" s="65" t="str">
        <f>IF('SIMPL PLYWOOD'!AI20=0,"",'SIMPL PLYWOOD'!AI20)</f>
        <v/>
      </c>
      <c r="I142" s="65" t="str">
        <f>IF('SIMPL PLYWOOD'!AJ20=0,"",'SIMPL PLYWOOD'!AJ20)</f>
        <v/>
      </c>
      <c r="J142" s="65" t="str">
        <f>IF('SIMPL PLYWOOD'!AK20=0,"",'SIMPL PLYWOOD'!AK20)</f>
        <v/>
      </c>
      <c r="K142" s="65" t="str">
        <f>IF('SIMPL PLYWOOD'!AL20=0,"",'SIMPL PLYWOOD'!AL20)</f>
        <v/>
      </c>
      <c r="L142" s="65" t="str">
        <f>IF('SIMPL PLYWOOD'!AM20=0,"",'SIMPL PLYWOOD'!AM20)</f>
        <v/>
      </c>
      <c r="M142" s="65" t="str">
        <f>IF('SIMPL PLYWOOD'!AN20=0,"",'SIMPL PLYWOOD'!AN20)</f>
        <v/>
      </c>
      <c r="N142" s="65" t="str">
        <f>IF('SIMPL PLYWOOD'!AO20=0,"",'SIMPL PLYWOOD'!AO20)</f>
        <v/>
      </c>
      <c r="O142" s="65" t="str">
        <f>IF('SIMPL PLYWOOD'!AP20=0,"",'SIMPL PLYWOOD'!AP20)</f>
        <v/>
      </c>
      <c r="P142" s="65" t="str">
        <f>IF('SIMPL PLYWOOD'!AQ20=0,"",'SIMPL PLYWOOD'!AQ20)</f>
        <v/>
      </c>
      <c r="Q142" s="66">
        <f>'PRODUCTION LIST VOLUMES'!O145</f>
        <v>0</v>
      </c>
      <c r="R142" s="1"/>
    </row>
    <row r="143" spans="1:18" s="19" customFormat="1" ht="23.15" customHeight="1">
      <c r="A143" s="55"/>
      <c r="B143" s="56"/>
      <c r="C143" s="52" t="str">
        <f>'SIMPL PLYWOOD'!D21</f>
        <v>SIMPL-11D</v>
      </c>
      <c r="D143" s="65" t="str">
        <f>IF('SIMPL PLYWOOD'!AE21=0,"",'SIMPL PLYWOOD'!AE21)</f>
        <v/>
      </c>
      <c r="E143" s="65" t="str">
        <f>IF('SIMPL PLYWOOD'!AF21=0,"",'SIMPL PLYWOOD'!AF21)</f>
        <v/>
      </c>
      <c r="F143" s="65" t="str">
        <f>IF('SIMPL PLYWOOD'!AG21=0,"",'SIMPL PLYWOOD'!AG21)</f>
        <v/>
      </c>
      <c r="G143" s="65" t="str">
        <f>IF('SIMPL PLYWOOD'!AH21=0,"",'SIMPL PLYWOOD'!AH21)</f>
        <v/>
      </c>
      <c r="H143" s="65" t="str">
        <f>IF('SIMPL PLYWOOD'!AI21=0,"",'SIMPL PLYWOOD'!AI21)</f>
        <v/>
      </c>
      <c r="I143" s="65" t="str">
        <f>IF('SIMPL PLYWOOD'!AJ21=0,"",'SIMPL PLYWOOD'!AJ21)</f>
        <v/>
      </c>
      <c r="J143" s="65" t="str">
        <f>IF('SIMPL PLYWOOD'!AK21=0,"",'SIMPL PLYWOOD'!AK21)</f>
        <v/>
      </c>
      <c r="K143" s="65" t="str">
        <f>IF('SIMPL PLYWOOD'!AL21=0,"",'SIMPL PLYWOOD'!AL21)</f>
        <v/>
      </c>
      <c r="L143" s="65" t="str">
        <f>IF('SIMPL PLYWOOD'!AM21=0,"",'SIMPL PLYWOOD'!AM21)</f>
        <v/>
      </c>
      <c r="M143" s="65" t="str">
        <f>IF('SIMPL PLYWOOD'!AN21=0,"",'SIMPL PLYWOOD'!AN21)</f>
        <v/>
      </c>
      <c r="N143" s="65" t="str">
        <f>IF('SIMPL PLYWOOD'!AO21=0,"",'SIMPL PLYWOOD'!AO21)</f>
        <v/>
      </c>
      <c r="O143" s="65" t="str">
        <f>IF('SIMPL PLYWOOD'!AP21=0,"",'SIMPL PLYWOOD'!AP21)</f>
        <v/>
      </c>
      <c r="P143" s="65" t="str">
        <f>IF('SIMPL PLYWOOD'!AQ21=0,"",'SIMPL PLYWOOD'!AQ21)</f>
        <v/>
      </c>
      <c r="Q143" s="66">
        <f>'PRODUCTION LIST VOLUMES'!O146</f>
        <v>0</v>
      </c>
      <c r="R143" s="1"/>
    </row>
    <row r="144" spans="1:18" ht="23.15" customHeight="1">
      <c r="A144" s="49"/>
      <c r="B144" s="49"/>
      <c r="C144" s="52" t="str">
        <f>'SIMPL PLYWOOD'!D22</f>
        <v>SIMPL-11E</v>
      </c>
      <c r="D144" s="65" t="str">
        <f>IF('SIMPL PLYWOOD'!AE22=0,"",'SIMPL PLYWOOD'!AE22)</f>
        <v/>
      </c>
      <c r="E144" s="65" t="str">
        <f>IF('SIMPL PLYWOOD'!AF22=0,"",'SIMPL PLYWOOD'!AF22)</f>
        <v/>
      </c>
      <c r="F144" s="65" t="str">
        <f>IF('SIMPL PLYWOOD'!AG22=0,"",'SIMPL PLYWOOD'!AG22)</f>
        <v/>
      </c>
      <c r="G144" s="65" t="str">
        <f>IF('SIMPL PLYWOOD'!AH22=0,"",'SIMPL PLYWOOD'!AH22)</f>
        <v/>
      </c>
      <c r="H144" s="65" t="str">
        <f>IF('SIMPL PLYWOOD'!AI22=0,"",'SIMPL PLYWOOD'!AI22)</f>
        <v/>
      </c>
      <c r="I144" s="65" t="str">
        <f>IF('SIMPL PLYWOOD'!AJ22=0,"",'SIMPL PLYWOOD'!AJ22)</f>
        <v/>
      </c>
      <c r="J144" s="65" t="str">
        <f>IF('SIMPL PLYWOOD'!AK22=0,"",'SIMPL PLYWOOD'!AK22)</f>
        <v/>
      </c>
      <c r="K144" s="65" t="str">
        <f>IF('SIMPL PLYWOOD'!AL22=0,"",'SIMPL PLYWOOD'!AL22)</f>
        <v/>
      </c>
      <c r="L144" s="65" t="str">
        <f>IF('SIMPL PLYWOOD'!AM22=0,"",'SIMPL PLYWOOD'!AM22)</f>
        <v/>
      </c>
      <c r="M144" s="65" t="str">
        <f>IF('SIMPL PLYWOOD'!AN22=0,"",'SIMPL PLYWOOD'!AN22)</f>
        <v/>
      </c>
      <c r="N144" s="65" t="str">
        <f>IF('SIMPL PLYWOOD'!AO22=0,"",'SIMPL PLYWOOD'!AO22)</f>
        <v/>
      </c>
      <c r="O144" s="65" t="str">
        <f>IF('SIMPL PLYWOOD'!AP22=0,"",'SIMPL PLYWOOD'!AP22)</f>
        <v/>
      </c>
      <c r="P144" s="65" t="str">
        <f>IF('SIMPL PLYWOOD'!AQ22=0,"",'SIMPL PLYWOOD'!AQ22)</f>
        <v/>
      </c>
      <c r="Q144" s="66">
        <f>'PRODUCTION LIST VOLUMES'!O147</f>
        <v>0</v>
      </c>
    </row>
    <row r="145" spans="1:17" ht="23.15" customHeight="1">
      <c r="A145" s="49"/>
      <c r="B145" s="49"/>
      <c r="C145" s="52" t="str">
        <f>'SIMPL PLYWOOD'!D23</f>
        <v>SIMPL-11F</v>
      </c>
      <c r="D145" s="65" t="str">
        <f>IF('SIMPL PLYWOOD'!AE23=0,"",'SIMPL PLYWOOD'!AE23)</f>
        <v/>
      </c>
      <c r="E145" s="65" t="str">
        <f>IF('SIMPL PLYWOOD'!AF23=0,"",'SIMPL PLYWOOD'!AF23)</f>
        <v/>
      </c>
      <c r="F145" s="65" t="str">
        <f>IF('SIMPL PLYWOOD'!AG23=0,"",'SIMPL PLYWOOD'!AG23)</f>
        <v/>
      </c>
      <c r="G145" s="65" t="str">
        <f>IF('SIMPL PLYWOOD'!AH23=0,"",'SIMPL PLYWOOD'!AH23)</f>
        <v/>
      </c>
      <c r="H145" s="65" t="str">
        <f>IF('SIMPL PLYWOOD'!AI23=0,"",'SIMPL PLYWOOD'!AI23)</f>
        <v/>
      </c>
      <c r="I145" s="65" t="str">
        <f>IF('SIMPL PLYWOOD'!AJ23=0,"",'SIMPL PLYWOOD'!AJ23)</f>
        <v/>
      </c>
      <c r="J145" s="65" t="str">
        <f>IF('SIMPL PLYWOOD'!AK23=0,"",'SIMPL PLYWOOD'!AK23)</f>
        <v/>
      </c>
      <c r="K145" s="65" t="str">
        <f>IF('SIMPL PLYWOOD'!AL23=0,"",'SIMPL PLYWOOD'!AL23)</f>
        <v/>
      </c>
      <c r="L145" s="65" t="str">
        <f>IF('SIMPL PLYWOOD'!AM23=0,"",'SIMPL PLYWOOD'!AM23)</f>
        <v/>
      </c>
      <c r="M145" s="65" t="str">
        <f>IF('SIMPL PLYWOOD'!AN23=0,"",'SIMPL PLYWOOD'!AN23)</f>
        <v/>
      </c>
      <c r="N145" s="65" t="str">
        <f>IF('SIMPL PLYWOOD'!AO23=0,"",'SIMPL PLYWOOD'!AO23)</f>
        <v/>
      </c>
      <c r="O145" s="65" t="str">
        <f>IF('SIMPL PLYWOOD'!AP23=0,"",'SIMPL PLYWOOD'!AP23)</f>
        <v/>
      </c>
      <c r="P145" s="65" t="str">
        <f>IF('SIMPL PLYWOOD'!AQ23=0,"",'SIMPL PLYWOOD'!AQ23)</f>
        <v/>
      </c>
      <c r="Q145" s="66">
        <f>'PRODUCTION LIST VOLUMES'!O148</f>
        <v>0</v>
      </c>
    </row>
    <row r="146" spans="1:17" ht="23.15" customHeight="1">
      <c r="A146" s="49"/>
      <c r="B146" s="49"/>
      <c r="C146" s="52" t="str">
        <f>'SIMPL PLYWOOD'!D24</f>
        <v>SIMPL-11G</v>
      </c>
      <c r="D146" s="65" t="str">
        <f>IF('SIMPL PLYWOOD'!AE24=0,"",'SIMPL PLYWOOD'!AE24)</f>
        <v/>
      </c>
      <c r="E146" s="65" t="str">
        <f>IF('SIMPL PLYWOOD'!AF24=0,"",'SIMPL PLYWOOD'!AF24)</f>
        <v/>
      </c>
      <c r="F146" s="65" t="str">
        <f>IF('SIMPL PLYWOOD'!AG24=0,"",'SIMPL PLYWOOD'!AG24)</f>
        <v/>
      </c>
      <c r="G146" s="65" t="str">
        <f>IF('SIMPL PLYWOOD'!AH24=0,"",'SIMPL PLYWOOD'!AH24)</f>
        <v/>
      </c>
      <c r="H146" s="65" t="str">
        <f>IF('SIMPL PLYWOOD'!AI24=0,"",'SIMPL PLYWOOD'!AI24)</f>
        <v/>
      </c>
      <c r="I146" s="65" t="str">
        <f>IF('SIMPL PLYWOOD'!AJ24=0,"",'SIMPL PLYWOOD'!AJ24)</f>
        <v/>
      </c>
      <c r="J146" s="65" t="str">
        <f>IF('SIMPL PLYWOOD'!AK24=0,"",'SIMPL PLYWOOD'!AK24)</f>
        <v/>
      </c>
      <c r="K146" s="65" t="str">
        <f>IF('SIMPL PLYWOOD'!AL24=0,"",'SIMPL PLYWOOD'!AL24)</f>
        <v/>
      </c>
      <c r="L146" s="65" t="str">
        <f>IF('SIMPL PLYWOOD'!AM24=0,"",'SIMPL PLYWOOD'!AM24)</f>
        <v/>
      </c>
      <c r="M146" s="65" t="str">
        <f>IF('SIMPL PLYWOOD'!AN24=0,"",'SIMPL PLYWOOD'!AN24)</f>
        <v/>
      </c>
      <c r="N146" s="65" t="str">
        <f>IF('SIMPL PLYWOOD'!AO24=0,"",'SIMPL PLYWOOD'!AO24)</f>
        <v/>
      </c>
      <c r="O146" s="65" t="str">
        <f>IF('SIMPL PLYWOOD'!AP24=0,"",'SIMPL PLYWOOD'!AP24)</f>
        <v/>
      </c>
      <c r="P146" s="65" t="str">
        <f>IF('SIMPL PLYWOOD'!AQ24=0,"",'SIMPL PLYWOOD'!AQ24)</f>
        <v/>
      </c>
      <c r="Q146" s="66">
        <f>'PRODUCTION LIST VOLUMES'!O149</f>
        <v>0</v>
      </c>
    </row>
    <row r="147" spans="1:17" ht="23.15" customHeight="1">
      <c r="A147" s="49"/>
      <c r="B147" s="49"/>
      <c r="C147" s="52" t="str">
        <f>'SIMPL PLYWOOD'!D25</f>
        <v>SIMPL-11H</v>
      </c>
      <c r="D147" s="65" t="str">
        <f>IF('SIMPL PLYWOOD'!AE25=0,"",'SIMPL PLYWOOD'!AE25)</f>
        <v/>
      </c>
      <c r="E147" s="65" t="str">
        <f>IF('SIMPL PLYWOOD'!AF25=0,"",'SIMPL PLYWOOD'!AF25)</f>
        <v/>
      </c>
      <c r="F147" s="65" t="str">
        <f>IF('SIMPL PLYWOOD'!AG25=0,"",'SIMPL PLYWOOD'!AG25)</f>
        <v/>
      </c>
      <c r="G147" s="65" t="str">
        <f>IF('SIMPL PLYWOOD'!AH25=0,"",'SIMPL PLYWOOD'!AH25)</f>
        <v/>
      </c>
      <c r="H147" s="65" t="str">
        <f>IF('SIMPL PLYWOOD'!AI25=0,"",'SIMPL PLYWOOD'!AI25)</f>
        <v/>
      </c>
      <c r="I147" s="65" t="str">
        <f>IF('SIMPL PLYWOOD'!AJ25=0,"",'SIMPL PLYWOOD'!AJ25)</f>
        <v/>
      </c>
      <c r="J147" s="65" t="str">
        <f>IF('SIMPL PLYWOOD'!AK25=0,"",'SIMPL PLYWOOD'!AK25)</f>
        <v/>
      </c>
      <c r="K147" s="65" t="str">
        <f>IF('SIMPL PLYWOOD'!AL25=0,"",'SIMPL PLYWOOD'!AL25)</f>
        <v/>
      </c>
      <c r="L147" s="65" t="str">
        <f>IF('SIMPL PLYWOOD'!AM25=0,"",'SIMPL PLYWOOD'!AM25)</f>
        <v/>
      </c>
      <c r="M147" s="65" t="str">
        <f>IF('SIMPL PLYWOOD'!AN25=0,"",'SIMPL PLYWOOD'!AN25)</f>
        <v/>
      </c>
      <c r="N147" s="65" t="str">
        <f>IF('SIMPL PLYWOOD'!AO25=0,"",'SIMPL PLYWOOD'!AO25)</f>
        <v/>
      </c>
      <c r="O147" s="65" t="str">
        <f>IF('SIMPL PLYWOOD'!AP25=0,"",'SIMPL PLYWOOD'!AP25)</f>
        <v/>
      </c>
      <c r="P147" s="65" t="str">
        <f>IF('SIMPL PLYWOOD'!AQ25=0,"",'SIMPL PLYWOOD'!AQ25)</f>
        <v/>
      </c>
      <c r="Q147" s="66">
        <f>'PRODUCTION LIST VOLUMES'!O150</f>
        <v>0</v>
      </c>
    </row>
    <row r="148" spans="1:17" ht="23.15" customHeight="1">
      <c r="A148" s="49"/>
      <c r="B148" s="49"/>
      <c r="C148" s="52" t="str">
        <f>'SIMPL PLYWOOD'!D26</f>
        <v>SIMPL-11I</v>
      </c>
      <c r="D148" s="65" t="str">
        <f>IF('SIMPL PLYWOOD'!AE26=0,"",'SIMPL PLYWOOD'!AE26)</f>
        <v/>
      </c>
      <c r="E148" s="65" t="str">
        <f>IF('SIMPL PLYWOOD'!AF26=0,"",'SIMPL PLYWOOD'!AF26)</f>
        <v/>
      </c>
      <c r="F148" s="65" t="str">
        <f>IF('SIMPL PLYWOOD'!AG26=0,"",'SIMPL PLYWOOD'!AG26)</f>
        <v/>
      </c>
      <c r="G148" s="65" t="str">
        <f>IF('SIMPL PLYWOOD'!AH26=0,"",'SIMPL PLYWOOD'!AH26)</f>
        <v/>
      </c>
      <c r="H148" s="65" t="str">
        <f>IF('SIMPL PLYWOOD'!AI26=0,"",'SIMPL PLYWOOD'!AI26)</f>
        <v/>
      </c>
      <c r="I148" s="65" t="str">
        <f>IF('SIMPL PLYWOOD'!AJ26=0,"",'SIMPL PLYWOOD'!AJ26)</f>
        <v/>
      </c>
      <c r="J148" s="65" t="str">
        <f>IF('SIMPL PLYWOOD'!AK26=0,"",'SIMPL PLYWOOD'!AK26)</f>
        <v/>
      </c>
      <c r="K148" s="65" t="str">
        <f>IF('SIMPL PLYWOOD'!AL26=0,"",'SIMPL PLYWOOD'!AL26)</f>
        <v/>
      </c>
      <c r="L148" s="65" t="str">
        <f>IF('SIMPL PLYWOOD'!AM26=0,"",'SIMPL PLYWOOD'!AM26)</f>
        <v/>
      </c>
      <c r="M148" s="65" t="str">
        <f>IF('SIMPL PLYWOOD'!AN26=0,"",'SIMPL PLYWOOD'!AN26)</f>
        <v/>
      </c>
      <c r="N148" s="65" t="str">
        <f>IF('SIMPL PLYWOOD'!AO26=0,"",'SIMPL PLYWOOD'!AO26)</f>
        <v/>
      </c>
      <c r="O148" s="65" t="str">
        <f>IF('SIMPL PLYWOOD'!AP26=0,"",'SIMPL PLYWOOD'!AP26)</f>
        <v/>
      </c>
      <c r="P148" s="65" t="str">
        <f>IF('SIMPL PLYWOOD'!AQ26=0,"",'SIMPL PLYWOOD'!AQ26)</f>
        <v/>
      </c>
      <c r="Q148" s="66">
        <f>'PRODUCTION LIST VOLUMES'!O151</f>
        <v>0</v>
      </c>
    </row>
    <row r="149" spans="1:17" ht="23.15" customHeight="1">
      <c r="A149" s="49"/>
      <c r="B149" s="49"/>
      <c r="C149" s="52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</row>
    <row r="150" spans="1:17" ht="23.15" customHeight="1">
      <c r="A150" s="49"/>
      <c r="B150" s="49"/>
      <c r="C150" s="52" t="str">
        <f>'SIMPL PLYWOOD'!D10</f>
        <v>SIMPL-12A</v>
      </c>
      <c r="D150" s="65" t="str">
        <f>IF('SIMPL PLYWOOD'!AE10=0,"",'SIMPL PLYWOOD'!AE10)</f>
        <v/>
      </c>
      <c r="E150" s="65" t="str">
        <f>IF('SIMPL PLYWOOD'!AF10=0,"",'SIMPL PLYWOOD'!AF10)</f>
        <v/>
      </c>
      <c r="F150" s="65" t="str">
        <f>IF('SIMPL PLYWOOD'!AG10=0,"",'SIMPL PLYWOOD'!AG10)</f>
        <v/>
      </c>
      <c r="G150" s="65" t="str">
        <f>IF('SIMPL PLYWOOD'!AH10=0,"",'SIMPL PLYWOOD'!AH10)</f>
        <v/>
      </c>
      <c r="H150" s="65" t="str">
        <f>IF('SIMPL PLYWOOD'!AI10=0,"",'SIMPL PLYWOOD'!AI10)</f>
        <v/>
      </c>
      <c r="I150" s="65" t="str">
        <f>IF('SIMPL PLYWOOD'!AJ10=0,"",'SIMPL PLYWOOD'!AJ10)</f>
        <v/>
      </c>
      <c r="J150" s="65" t="str">
        <f>IF('SIMPL PLYWOOD'!AK10=0,"",'SIMPL PLYWOOD'!AK10)</f>
        <v/>
      </c>
      <c r="K150" s="65" t="str">
        <f>IF('SIMPL PLYWOOD'!AL10=0,"",'SIMPL PLYWOOD'!AL10)</f>
        <v/>
      </c>
      <c r="L150" s="65" t="str">
        <f>IF('SIMPL PLYWOOD'!AM10=0,"",'SIMPL PLYWOOD'!AM10)</f>
        <v/>
      </c>
      <c r="M150" s="65" t="str">
        <f>IF('SIMPL PLYWOOD'!AN10=0,"",'SIMPL PLYWOOD'!AN10)</f>
        <v/>
      </c>
      <c r="N150" s="65" t="str">
        <f>IF('SIMPL PLYWOOD'!AO10=0,"",'SIMPL PLYWOOD'!AO10)</f>
        <v/>
      </c>
      <c r="O150" s="65" t="str">
        <f>IF('SIMPL PLYWOOD'!AP10=0,"",'SIMPL PLYWOOD'!AP10)</f>
        <v/>
      </c>
      <c r="P150" s="65" t="str">
        <f>IF('SIMPL PLYWOOD'!AQ10=0,"",'SIMPL PLYWOOD'!AQ10)</f>
        <v/>
      </c>
      <c r="Q150" s="66">
        <f>'PRODUCTION LIST VOLUMES'!O153</f>
        <v>0</v>
      </c>
    </row>
    <row r="151" spans="1:17" ht="23.15" customHeight="1">
      <c r="A151" s="50">
        <f>B151*'SIMPL PLYWOOD'!X80</f>
        <v>0</v>
      </c>
      <c r="B151" s="52">
        <f>SUM(C151:N151)</f>
        <v>0</v>
      </c>
      <c r="C151" s="52" t="str">
        <f>'SIMPL PLYWOOD'!D11</f>
        <v>SIMPL-12B</v>
      </c>
      <c r="D151" s="65" t="str">
        <f>IF('SIMPL PLYWOOD'!AE11=0,"",'SIMPL PLYWOOD'!AE11)</f>
        <v/>
      </c>
      <c r="E151" s="65" t="str">
        <f>IF('SIMPL PLYWOOD'!AF11=0,"",'SIMPL PLYWOOD'!AF11)</f>
        <v/>
      </c>
      <c r="F151" s="65" t="str">
        <f>IF('SIMPL PLYWOOD'!AG11=0,"",'SIMPL PLYWOOD'!AG11)</f>
        <v/>
      </c>
      <c r="G151" s="65" t="str">
        <f>IF('SIMPL PLYWOOD'!AH11=0,"",'SIMPL PLYWOOD'!AH11)</f>
        <v/>
      </c>
      <c r="H151" s="65" t="str">
        <f>IF('SIMPL PLYWOOD'!AI11=0,"",'SIMPL PLYWOOD'!AI11)</f>
        <v/>
      </c>
      <c r="I151" s="65" t="str">
        <f>IF('SIMPL PLYWOOD'!AJ11=0,"",'SIMPL PLYWOOD'!AJ11)</f>
        <v/>
      </c>
      <c r="J151" s="65" t="str">
        <f>IF('SIMPL PLYWOOD'!AK11=0,"",'SIMPL PLYWOOD'!AK11)</f>
        <v/>
      </c>
      <c r="K151" s="65" t="str">
        <f>IF('SIMPL PLYWOOD'!AL11=0,"",'SIMPL PLYWOOD'!AL11)</f>
        <v/>
      </c>
      <c r="L151" s="65" t="str">
        <f>IF('SIMPL PLYWOOD'!AM11=0,"",'SIMPL PLYWOOD'!AM11)</f>
        <v/>
      </c>
      <c r="M151" s="65" t="str">
        <f>IF('SIMPL PLYWOOD'!AN11=0,"",'SIMPL PLYWOOD'!AN11)</f>
        <v/>
      </c>
      <c r="N151" s="65" t="str">
        <f>IF('SIMPL PLYWOOD'!AO11=0,"",'SIMPL PLYWOOD'!AO11)</f>
        <v/>
      </c>
      <c r="O151" s="65" t="str">
        <f>IF('SIMPL PLYWOOD'!AP11=0,"",'SIMPL PLYWOOD'!AP11)</f>
        <v/>
      </c>
      <c r="P151" s="65" t="str">
        <f>IF('SIMPL PLYWOOD'!AQ11=0,"",'SIMPL PLYWOOD'!AQ11)</f>
        <v/>
      </c>
      <c r="Q151" s="66">
        <f>'PRODUCTION LIST VOLUMES'!O154</f>
        <v>0</v>
      </c>
    </row>
    <row r="152" spans="1:17" ht="23.15" customHeight="1">
      <c r="A152" s="50"/>
      <c r="B152" s="52"/>
      <c r="C152" s="52" t="str">
        <f>'SIMPL PLYWOOD'!D12</f>
        <v>SIMPL-12C</v>
      </c>
      <c r="D152" s="65" t="str">
        <f>IF('SIMPL PLYWOOD'!AE12=0,"",'SIMPL PLYWOOD'!AE12)</f>
        <v/>
      </c>
      <c r="E152" s="65" t="str">
        <f>IF('SIMPL PLYWOOD'!AF12=0,"",'SIMPL PLYWOOD'!AF12)</f>
        <v/>
      </c>
      <c r="F152" s="65" t="str">
        <f>IF('SIMPL PLYWOOD'!AG12=0,"",'SIMPL PLYWOOD'!AG12)</f>
        <v/>
      </c>
      <c r="G152" s="65" t="str">
        <f>IF('SIMPL PLYWOOD'!AH12=0,"",'SIMPL PLYWOOD'!AH12)</f>
        <v/>
      </c>
      <c r="H152" s="65" t="str">
        <f>IF('SIMPL PLYWOOD'!AI12=0,"",'SIMPL PLYWOOD'!AI12)</f>
        <v/>
      </c>
      <c r="I152" s="65" t="str">
        <f>IF('SIMPL PLYWOOD'!AJ12=0,"",'SIMPL PLYWOOD'!AJ12)</f>
        <v/>
      </c>
      <c r="J152" s="65" t="str">
        <f>IF('SIMPL PLYWOOD'!AK12=0,"",'SIMPL PLYWOOD'!AK12)</f>
        <v/>
      </c>
      <c r="K152" s="65" t="str">
        <f>IF('SIMPL PLYWOOD'!AL12=0,"",'SIMPL PLYWOOD'!AL12)</f>
        <v/>
      </c>
      <c r="L152" s="65" t="str">
        <f>IF('SIMPL PLYWOOD'!AM12=0,"",'SIMPL PLYWOOD'!AM12)</f>
        <v/>
      </c>
      <c r="M152" s="65" t="str">
        <f>IF('SIMPL PLYWOOD'!AN12=0,"",'SIMPL PLYWOOD'!AN12)</f>
        <v/>
      </c>
      <c r="N152" s="65" t="str">
        <f>IF('SIMPL PLYWOOD'!AO12=0,"",'SIMPL PLYWOOD'!AO12)</f>
        <v/>
      </c>
      <c r="O152" s="65" t="str">
        <f>IF('SIMPL PLYWOOD'!AP12=0,"",'SIMPL PLYWOOD'!AP12)</f>
        <v/>
      </c>
      <c r="P152" s="65" t="str">
        <f>IF('SIMPL PLYWOOD'!AQ12=0,"",'SIMPL PLYWOOD'!AQ12)</f>
        <v/>
      </c>
      <c r="Q152" s="66">
        <f>'PRODUCTION LIST VOLUMES'!O155</f>
        <v>0</v>
      </c>
    </row>
    <row r="153" spans="1:17" ht="23.15" customHeight="1">
      <c r="A153" s="50">
        <f>B153*'SIMPL PLYWOOD'!X81</f>
        <v>0</v>
      </c>
      <c r="B153" s="52">
        <f>SUM(C153:N153)</f>
        <v>0</v>
      </c>
      <c r="C153" s="52" t="str">
        <f>'SIMPL PLYWOOD'!D13</f>
        <v>SIMPL-12D</v>
      </c>
      <c r="D153" s="65" t="str">
        <f>IF('SIMPL PLYWOOD'!AE13=0,"",'SIMPL PLYWOOD'!AE13)</f>
        <v/>
      </c>
      <c r="E153" s="65" t="str">
        <f>IF('SIMPL PLYWOOD'!AF13=0,"",'SIMPL PLYWOOD'!AF13)</f>
        <v/>
      </c>
      <c r="F153" s="65" t="str">
        <f>IF('SIMPL PLYWOOD'!AG13=0,"",'SIMPL PLYWOOD'!AG13)</f>
        <v/>
      </c>
      <c r="G153" s="65" t="str">
        <f>IF('SIMPL PLYWOOD'!AH13=0,"",'SIMPL PLYWOOD'!AH13)</f>
        <v/>
      </c>
      <c r="H153" s="65" t="str">
        <f>IF('SIMPL PLYWOOD'!AI13=0,"",'SIMPL PLYWOOD'!AI13)</f>
        <v/>
      </c>
      <c r="I153" s="65" t="str">
        <f>IF('SIMPL PLYWOOD'!AJ13=0,"",'SIMPL PLYWOOD'!AJ13)</f>
        <v/>
      </c>
      <c r="J153" s="65" t="str">
        <f>IF('SIMPL PLYWOOD'!AK13=0,"",'SIMPL PLYWOOD'!AK13)</f>
        <v/>
      </c>
      <c r="K153" s="65" t="str">
        <f>IF('SIMPL PLYWOOD'!AL13=0,"",'SIMPL PLYWOOD'!AL13)</f>
        <v/>
      </c>
      <c r="L153" s="65" t="str">
        <f>IF('SIMPL PLYWOOD'!AM13=0,"",'SIMPL PLYWOOD'!AM13)</f>
        <v/>
      </c>
      <c r="M153" s="65" t="str">
        <f>IF('SIMPL PLYWOOD'!AN13=0,"",'SIMPL PLYWOOD'!AN13)</f>
        <v/>
      </c>
      <c r="N153" s="65" t="str">
        <f>IF('SIMPL PLYWOOD'!AO13=0,"",'SIMPL PLYWOOD'!AO13)</f>
        <v/>
      </c>
      <c r="O153" s="65" t="str">
        <f>IF('SIMPL PLYWOOD'!AP13=0,"",'SIMPL PLYWOOD'!AP13)</f>
        <v/>
      </c>
      <c r="P153" s="65" t="str">
        <f>IF('SIMPL PLYWOOD'!AQ13=0,"",'SIMPL PLYWOOD'!AQ13)</f>
        <v/>
      </c>
      <c r="Q153" s="66">
        <f>'PRODUCTION LIST VOLUMES'!O156</f>
        <v>0</v>
      </c>
    </row>
    <row r="154" spans="1:17" ht="23.15" customHeight="1">
      <c r="A154" s="50">
        <f>B154*'SIMPL PLYWOOD'!X82</f>
        <v>0</v>
      </c>
      <c r="B154" s="52">
        <f>SUM(C154:N154)</f>
        <v>0</v>
      </c>
      <c r="C154" s="52" t="str">
        <f>'SIMPL PLYWOOD'!D14</f>
        <v>SIMPL-12E</v>
      </c>
      <c r="D154" s="65" t="str">
        <f>IF('SIMPL PLYWOOD'!AE14=0,"",'SIMPL PLYWOOD'!AE14)</f>
        <v/>
      </c>
      <c r="E154" s="65" t="str">
        <f>IF('SIMPL PLYWOOD'!AF14=0,"",'SIMPL PLYWOOD'!AF14)</f>
        <v/>
      </c>
      <c r="F154" s="65" t="str">
        <f>IF('SIMPL PLYWOOD'!AG14=0,"",'SIMPL PLYWOOD'!AG14)</f>
        <v/>
      </c>
      <c r="G154" s="65" t="str">
        <f>IF('SIMPL PLYWOOD'!AH14=0,"",'SIMPL PLYWOOD'!AH14)</f>
        <v/>
      </c>
      <c r="H154" s="65" t="str">
        <f>IF('SIMPL PLYWOOD'!AI14=0,"",'SIMPL PLYWOOD'!AI14)</f>
        <v/>
      </c>
      <c r="I154" s="65" t="str">
        <f>IF('SIMPL PLYWOOD'!AJ14=0,"",'SIMPL PLYWOOD'!AJ14)</f>
        <v/>
      </c>
      <c r="J154" s="65" t="str">
        <f>IF('SIMPL PLYWOOD'!AK14=0,"",'SIMPL PLYWOOD'!AK14)</f>
        <v/>
      </c>
      <c r="K154" s="65" t="str">
        <f>IF('SIMPL PLYWOOD'!AL14=0,"",'SIMPL PLYWOOD'!AL14)</f>
        <v/>
      </c>
      <c r="L154" s="65" t="str">
        <f>IF('SIMPL PLYWOOD'!AM14=0,"",'SIMPL PLYWOOD'!AM14)</f>
        <v/>
      </c>
      <c r="M154" s="65" t="str">
        <f>IF('SIMPL PLYWOOD'!AN14=0,"",'SIMPL PLYWOOD'!AN14)</f>
        <v/>
      </c>
      <c r="N154" s="65" t="str">
        <f>IF('SIMPL PLYWOOD'!AO14=0,"",'SIMPL PLYWOOD'!AO14)</f>
        <v/>
      </c>
      <c r="O154" s="65" t="str">
        <f>IF('SIMPL PLYWOOD'!AP14=0,"",'SIMPL PLYWOOD'!AP14)</f>
        <v/>
      </c>
      <c r="P154" s="65" t="str">
        <f>IF('SIMPL PLYWOOD'!AQ14=0,"",'SIMPL PLYWOOD'!AQ14)</f>
        <v/>
      </c>
      <c r="Q154" s="66">
        <f>'PRODUCTION LIST VOLUMES'!O157</f>
        <v>0</v>
      </c>
    </row>
    <row r="155" spans="1:17" ht="23.15" customHeight="1">
      <c r="A155" s="50">
        <f>B155*'SIMPL PLYWOOD'!X83</f>
        <v>0</v>
      </c>
      <c r="B155" s="52">
        <f>SUM(C155:N155)</f>
        <v>0</v>
      </c>
      <c r="C155" s="52" t="str">
        <f>'SIMPL PLYWOOD'!D15</f>
        <v>SIMPL-12F</v>
      </c>
      <c r="D155" s="65" t="str">
        <f>IF('SIMPL PLYWOOD'!AE15=0,"",'SIMPL PLYWOOD'!AE15)</f>
        <v/>
      </c>
      <c r="E155" s="65" t="str">
        <f>IF('SIMPL PLYWOOD'!AF15=0,"",'SIMPL PLYWOOD'!AF15)</f>
        <v/>
      </c>
      <c r="F155" s="65" t="str">
        <f>IF('SIMPL PLYWOOD'!AG15=0,"",'SIMPL PLYWOOD'!AG15)</f>
        <v/>
      </c>
      <c r="G155" s="65" t="str">
        <f>IF('SIMPL PLYWOOD'!AH15=0,"",'SIMPL PLYWOOD'!AH15)</f>
        <v/>
      </c>
      <c r="H155" s="65" t="str">
        <f>IF('SIMPL PLYWOOD'!AI15=0,"",'SIMPL PLYWOOD'!AI15)</f>
        <v/>
      </c>
      <c r="I155" s="65" t="str">
        <f>IF('SIMPL PLYWOOD'!AJ15=0,"",'SIMPL PLYWOOD'!AJ15)</f>
        <v/>
      </c>
      <c r="J155" s="65" t="str">
        <f>IF('SIMPL PLYWOOD'!AK15=0,"",'SIMPL PLYWOOD'!AK15)</f>
        <v/>
      </c>
      <c r="K155" s="65" t="str">
        <f>IF('SIMPL PLYWOOD'!AL15=0,"",'SIMPL PLYWOOD'!AL15)</f>
        <v/>
      </c>
      <c r="L155" s="65" t="str">
        <f>IF('SIMPL PLYWOOD'!AM15=0,"",'SIMPL PLYWOOD'!AM15)</f>
        <v/>
      </c>
      <c r="M155" s="65" t="str">
        <f>IF('SIMPL PLYWOOD'!AN15=0,"",'SIMPL PLYWOOD'!AN15)</f>
        <v/>
      </c>
      <c r="N155" s="65" t="str">
        <f>IF('SIMPL PLYWOOD'!AO15=0,"",'SIMPL PLYWOOD'!AO15)</f>
        <v/>
      </c>
      <c r="O155" s="65" t="str">
        <f>IF('SIMPL PLYWOOD'!AP15=0,"",'SIMPL PLYWOOD'!AP15)</f>
        <v/>
      </c>
      <c r="P155" s="65" t="str">
        <f>IF('SIMPL PLYWOOD'!AQ15=0,"",'SIMPL PLYWOOD'!AQ15)</f>
        <v/>
      </c>
      <c r="Q155" s="66">
        <f>'PRODUCTION LIST VOLUMES'!O158</f>
        <v>0</v>
      </c>
    </row>
    <row r="156" spans="1:17" ht="23.15" customHeight="1">
      <c r="A156" s="55"/>
      <c r="B156" s="56"/>
      <c r="C156" s="52" t="str">
        <f>'SIMPL PLYWOOD'!D16</f>
        <v>SIMPL-12G</v>
      </c>
      <c r="D156" s="65" t="str">
        <f>IF('SIMPL PLYWOOD'!AE16=0,"",'SIMPL PLYWOOD'!AE16)</f>
        <v/>
      </c>
      <c r="E156" s="65" t="str">
        <f>IF('SIMPL PLYWOOD'!AF16=0,"",'SIMPL PLYWOOD'!AF16)</f>
        <v/>
      </c>
      <c r="F156" s="65" t="str">
        <f>IF('SIMPL PLYWOOD'!AG16=0,"",'SIMPL PLYWOOD'!AG16)</f>
        <v/>
      </c>
      <c r="G156" s="65" t="str">
        <f>IF('SIMPL PLYWOOD'!AH16=0,"",'SIMPL PLYWOOD'!AH16)</f>
        <v/>
      </c>
      <c r="H156" s="65" t="str">
        <f>IF('SIMPL PLYWOOD'!AI16=0,"",'SIMPL PLYWOOD'!AI16)</f>
        <v/>
      </c>
      <c r="I156" s="65" t="str">
        <f>IF('SIMPL PLYWOOD'!AJ16=0,"",'SIMPL PLYWOOD'!AJ16)</f>
        <v/>
      </c>
      <c r="J156" s="65" t="str">
        <f>IF('SIMPL PLYWOOD'!AK16=0,"",'SIMPL PLYWOOD'!AK16)</f>
        <v/>
      </c>
      <c r="K156" s="65" t="str">
        <f>IF('SIMPL PLYWOOD'!AL16=0,"",'SIMPL PLYWOOD'!AL16)</f>
        <v/>
      </c>
      <c r="L156" s="65" t="str">
        <f>IF('SIMPL PLYWOOD'!AM16=0,"",'SIMPL PLYWOOD'!AM16)</f>
        <v/>
      </c>
      <c r="M156" s="65" t="str">
        <f>IF('SIMPL PLYWOOD'!AN16=0,"",'SIMPL PLYWOOD'!AN16)</f>
        <v/>
      </c>
      <c r="N156" s="65" t="str">
        <f>IF('SIMPL PLYWOOD'!AO16=0,"",'SIMPL PLYWOOD'!AO16)</f>
        <v/>
      </c>
      <c r="O156" s="65" t="str">
        <f>IF('SIMPL PLYWOOD'!AP16=0,"",'SIMPL PLYWOOD'!AP16)</f>
        <v/>
      </c>
      <c r="P156" s="65" t="str">
        <f>IF('SIMPL PLYWOOD'!AQ16=0,"",'SIMPL PLYWOOD'!AQ16)</f>
        <v/>
      </c>
      <c r="Q156" s="66">
        <f>'PRODUCTION LIST VOLUMES'!O159</f>
        <v>0</v>
      </c>
    </row>
    <row r="157" spans="1:17" ht="23.15" customHeight="1">
      <c r="A157" s="49"/>
      <c r="B157" s="49"/>
      <c r="C157" s="49"/>
      <c r="D157" s="8"/>
      <c r="E157" s="8"/>
      <c r="F157" s="49"/>
      <c r="G157" s="49"/>
      <c r="H157" s="49"/>
      <c r="I157" s="57"/>
      <c r="J157" s="57"/>
      <c r="K157" s="57"/>
      <c r="L157" s="8"/>
      <c r="M157" s="49"/>
      <c r="N157" s="58" t="s">
        <v>55</v>
      </c>
      <c r="O157" s="58"/>
      <c r="P157" s="58"/>
      <c r="Q157" s="49"/>
    </row>
    <row r="158" spans="1:17" ht="23.15" customHeight="1">
      <c r="A158" s="49"/>
      <c r="B158" s="49"/>
      <c r="C158" s="49"/>
      <c r="D158" s="59" t="s">
        <v>56</v>
      </c>
      <c r="E158" s="60"/>
      <c r="F158" s="61"/>
      <c r="G158" s="49"/>
      <c r="H158" s="49"/>
      <c r="I158" s="59" t="s">
        <v>57</v>
      </c>
      <c r="J158" s="62"/>
      <c r="K158" s="62"/>
      <c r="L158" s="62"/>
      <c r="M158" s="61"/>
      <c r="N158" s="61"/>
      <c r="O158" s="49"/>
      <c r="P158" s="49"/>
      <c r="Q158" s="49"/>
    </row>
    <row r="159" spans="1:17" ht="23.15" customHeight="1">
      <c r="A159" s="49"/>
      <c r="B159" s="49"/>
      <c r="C159" s="49"/>
      <c r="D159" s="59" t="s">
        <v>58</v>
      </c>
      <c r="E159" s="60"/>
      <c r="F159" s="61"/>
      <c r="G159" s="49"/>
      <c r="H159" s="49"/>
      <c r="I159" s="59" t="s">
        <v>59</v>
      </c>
      <c r="J159" s="63"/>
      <c r="K159" s="63"/>
      <c r="L159" s="63"/>
      <c r="M159" s="64"/>
      <c r="N159" s="64"/>
      <c r="O159" s="49"/>
      <c r="P159" s="49"/>
      <c r="Q159" s="49"/>
    </row>
    <row r="160" spans="1:17" ht="23.15" customHeight="1">
      <c r="A160" s="49"/>
      <c r="B160" s="49"/>
      <c r="C160" s="49"/>
      <c r="D160" s="8"/>
      <c r="E160" s="8"/>
      <c r="F160" s="49"/>
      <c r="G160" s="49"/>
      <c r="H160" s="49"/>
      <c r="I160" s="59" t="s">
        <v>60</v>
      </c>
      <c r="J160" s="63"/>
      <c r="K160" s="63"/>
      <c r="L160" s="63"/>
      <c r="M160" s="64"/>
      <c r="N160" s="64"/>
      <c r="O160" s="49"/>
      <c r="P160" s="49"/>
      <c r="Q160" s="49"/>
    </row>
  </sheetData>
  <sheetProtection selectLockedCells="1" selectUnlockedCells="1"/>
  <autoFilter ref="A2:Q160" xr:uid="{12BD854A-8CFE-4C6D-9DBB-53572AFEA174}"/>
  <mergeCells count="2">
    <mergeCell ref="A1:G1"/>
    <mergeCell ref="I1:J1"/>
  </mergeCells>
  <conditionalFormatting sqref="O2:P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{735369DA-3285-4E8A-8137-6F0FD3FA8A18}</x14:id>
        </ext>
      </extLst>
    </cfRule>
  </conditionalFormatting>
  <conditionalFormatting sqref="C2:N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{D9AD2B36-0CB7-4578-B841-3FE38F0BBCA3}</x14:id>
        </ext>
      </extLst>
    </cfRule>
  </conditionalFormatting>
  <pageMargins left="0.25" right="0.25" top="0.75" bottom="0.75" header="0.3" footer="0.3"/>
  <pageSetup paperSize="9" orientation="portrait" horizontalDpi="1200" verticalDpi="1200" r:id="rId1"/>
  <headerFooter>
    <oddHeader>&amp;L&amp;"-,Krepko"&amp;14simpl volumes - packing list</oddHeader>
    <oddFooter>Stran &amp;P od &amp;N</oddFooter>
    <firstHeader>&amp;Lsimpl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369DA-3285-4E8A-8137-6F0FD3FA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O2:P2</xm:sqref>
        </x14:conditionalFormatting>
        <x14:conditionalFormatting xmlns:xm="http://schemas.microsoft.com/office/excel/2006/main">
          <x14:cfRule type="dataBar" id="{D9AD2B36-0CB7-4578-B841-3FE38F0B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C2:N2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5"/>
  <dimension ref="A2:K452"/>
  <sheetViews>
    <sheetView showGridLines="0" workbookViewId="0">
      <selection activeCell="F128" sqref="F128"/>
    </sheetView>
  </sheetViews>
  <sheetFormatPr defaultColWidth="11" defaultRowHeight="15.5"/>
  <cols>
    <col min="10" max="11" width="11.83203125" bestFit="1" customWidth="1"/>
  </cols>
  <sheetData>
    <row r="2" spans="1:11" ht="16" thickBot="1">
      <c r="B2" s="7" t="str">
        <f>'SIMPL PLYWOOD'!AU7</f>
        <v>mali vol</v>
      </c>
      <c r="C2" s="7" t="str">
        <f>'SIMPL PLYWOOD'!AV7</f>
        <v>veliki</v>
      </c>
      <c r="D2" s="7" t="str">
        <f>'SIMPL PLYWOOD'!AW7</f>
        <v>noži</v>
      </c>
      <c r="E2" s="7" t="s">
        <v>31</v>
      </c>
      <c r="F2" s="7" t="s">
        <v>30</v>
      </c>
      <c r="G2" s="7" t="s">
        <v>29</v>
      </c>
      <c r="H2" s="7" t="s">
        <v>28</v>
      </c>
      <c r="I2" s="7" t="s">
        <v>32</v>
      </c>
      <c r="J2" s="7" t="s">
        <v>48</v>
      </c>
      <c r="K2" s="7" t="s">
        <v>33</v>
      </c>
    </row>
    <row r="3" spans="1:11" ht="34" customHeight="1" thickBot="1">
      <c r="A3" s="3" t="s">
        <v>27</v>
      </c>
      <c r="B3" s="5" t="e">
        <f>SUM(B4:B663)</f>
        <v>#REF!</v>
      </c>
      <c r="C3" s="5" t="e">
        <f>SUM(C4:C663)</f>
        <v>#REF!</v>
      </c>
      <c r="D3" s="5" t="e">
        <f>SUM(D4:D663)</f>
        <v>#REF!</v>
      </c>
      <c r="E3" s="5" t="e">
        <f>SUM(E4:E663)/1000</f>
        <v>#REF!</v>
      </c>
      <c r="F3" s="5" t="e">
        <f>SUM(F4:F663)/1000</f>
        <v>#REF!</v>
      </c>
      <c r="G3" s="5" t="e">
        <f>SUM(G4:G663)/1000</f>
        <v>#REF!</v>
      </c>
      <c r="H3" s="5" t="e">
        <f>SUM(H4:H663)/1000</f>
        <v>#REF!</v>
      </c>
      <c r="I3" s="5" t="e">
        <f>SUM(I4:I663)/1000</f>
        <v>#REF!</v>
      </c>
      <c r="J3" s="5" t="e">
        <f>SUM(J4:J663)</f>
        <v>#REF!</v>
      </c>
      <c r="K3" s="6" t="e">
        <f>SUM(K4:K663)</f>
        <v>#REF!</v>
      </c>
    </row>
    <row r="4" spans="1:11">
      <c r="A4" t="str">
        <f>'PRODUCTION LIST VOLUMES'!A6</f>
        <v>SIMPL-1A</v>
      </c>
      <c r="B4" s="4">
        <f>'SIMPL PLYWOOD'!AU28*SUM('SIMPL PLYWOOD'!AE28:AO28)</f>
        <v>0</v>
      </c>
      <c r="C4" s="4">
        <f>'SIMPL PLYWOOD'!AV28*SUM('SIMPL PLYWOOD'!AE28:AO28)</f>
        <v>0</v>
      </c>
      <c r="D4" s="4">
        <f>'SIMPL PLYWOOD'!AW28*SUM('SIMPL PLYWOOD'!AE28:AO28)</f>
        <v>0</v>
      </c>
      <c r="E4" s="4">
        <f>'SIMPL PLYWOOD'!AX28*SUM('SIMPL PLYWOOD'!AE28:AO28)</f>
        <v>0</v>
      </c>
      <c r="F4" s="4">
        <f>'SIMPL PLYWOOD'!AY28*SUM('SIMPL PLYWOOD'!AE28:AO28)</f>
        <v>0</v>
      </c>
      <c r="G4" s="4">
        <f>'SIMPL PLYWOOD'!AZ28*SUM('SIMPL PLYWOOD'!AE28:AO28)</f>
        <v>0</v>
      </c>
      <c r="H4" s="4">
        <f t="shared" ref="H4" si="0">F4/10</f>
        <v>0</v>
      </c>
      <c r="I4" s="4">
        <f>(3/100)*F4</f>
        <v>0</v>
      </c>
      <c r="J4" s="4">
        <f>'SIMPL PLYWOOD'!BB28*SUM('SIMPL PLYWOOD'!AE28:AO28)/3.125</f>
        <v>0</v>
      </c>
      <c r="K4" s="4">
        <f>'SIMPL PLYWOOD'!BA28</f>
        <v>0</v>
      </c>
    </row>
    <row r="5" spans="1:11">
      <c r="A5" t="str">
        <f>'PRODUCTION LIST VOLUMES'!A7</f>
        <v>SIMPL-1B</v>
      </c>
      <c r="B5" s="4">
        <f>'SIMPL PLYWOOD'!AU29*SUM('SIMPL PLYWOOD'!AE29:AO29)</f>
        <v>0</v>
      </c>
      <c r="C5" s="4">
        <f>'SIMPL PLYWOOD'!AV29*SUM('SIMPL PLYWOOD'!AE29:AO29)</f>
        <v>0</v>
      </c>
      <c r="D5" s="4">
        <f>'SIMPL PLYWOOD'!AW29*SUM('SIMPL PLYWOOD'!AE29:AO29)</f>
        <v>0</v>
      </c>
      <c r="E5" s="4">
        <f>'SIMPL PLYWOOD'!AX29*SUM('SIMPL PLYWOOD'!AE29:AO29)</f>
        <v>0</v>
      </c>
      <c r="F5" s="4">
        <f>'SIMPL PLYWOOD'!AY29*SUM('SIMPL PLYWOOD'!AE29:AO29)</f>
        <v>0</v>
      </c>
      <c r="G5" s="4">
        <f>'SIMPL PLYWOOD'!AZ29*SUM('SIMPL PLYWOOD'!AE29:AO29)</f>
        <v>0</v>
      </c>
      <c r="H5" s="4">
        <f t="shared" ref="H5:H68" si="1">F5/10</f>
        <v>0</v>
      </c>
      <c r="I5" s="4">
        <f t="shared" ref="I5:I68" si="2">(3/100)*F5</f>
        <v>0</v>
      </c>
      <c r="J5" s="4">
        <f>'SIMPL PLYWOOD'!BB29*SUM('SIMPL PLYWOOD'!AE29:AO29)/3.125</f>
        <v>0</v>
      </c>
      <c r="K5" s="4">
        <f>'SIMPL PLYWOOD'!BA29</f>
        <v>0</v>
      </c>
    </row>
    <row r="6" spans="1:11">
      <c r="A6" t="str">
        <f>'PRODUCTION LIST VOLUMES'!A8</f>
        <v>SIMPL-1C</v>
      </c>
      <c r="B6" s="4">
        <f>'SIMPL PLYWOOD'!AU30*SUM('SIMPL PLYWOOD'!AE30:AO30)</f>
        <v>0</v>
      </c>
      <c r="C6" s="4">
        <f>'SIMPL PLYWOOD'!AV30*SUM('SIMPL PLYWOOD'!AE30:AO30)</f>
        <v>0</v>
      </c>
      <c r="D6" s="4">
        <f>'SIMPL PLYWOOD'!AW30*SUM('SIMPL PLYWOOD'!AE30:AO30)</f>
        <v>0</v>
      </c>
      <c r="E6" s="4">
        <f>'SIMPL PLYWOOD'!AX30*SUM('SIMPL PLYWOOD'!AE30:AO30)</f>
        <v>0</v>
      </c>
      <c r="F6" s="4">
        <f>'SIMPL PLYWOOD'!AY30*SUM('SIMPL PLYWOOD'!AE30:AO30)</f>
        <v>0</v>
      </c>
      <c r="G6" s="4">
        <f>'SIMPL PLYWOOD'!AZ30*SUM('SIMPL PLYWOOD'!AE30:AO30)</f>
        <v>0</v>
      </c>
      <c r="H6" s="4">
        <f t="shared" si="1"/>
        <v>0</v>
      </c>
      <c r="I6" s="4">
        <f t="shared" si="2"/>
        <v>0</v>
      </c>
      <c r="J6" s="4">
        <f>'SIMPL PLYWOOD'!BB30*SUM('SIMPL PLYWOOD'!AE30:AO30)/3.125</f>
        <v>0</v>
      </c>
      <c r="K6" s="4">
        <f>'SIMPL PLYWOOD'!BA30</f>
        <v>0</v>
      </c>
    </row>
    <row r="7" spans="1:11">
      <c r="A7" t="str">
        <f>'PRODUCTION LIST VOLUMES'!A9</f>
        <v>SIMPL-1D</v>
      </c>
      <c r="B7" s="4">
        <f>'SIMPL PLYWOOD'!AU31*SUM('SIMPL PLYWOOD'!AE31:AO31)</f>
        <v>0</v>
      </c>
      <c r="C7" s="4">
        <f>'SIMPL PLYWOOD'!AV31*SUM('SIMPL PLYWOOD'!AE31:AO31)</f>
        <v>0</v>
      </c>
      <c r="D7" s="4">
        <f>'SIMPL PLYWOOD'!AW31*SUM('SIMPL PLYWOOD'!AE31:AO31)</f>
        <v>0</v>
      </c>
      <c r="E7" s="4">
        <f>'SIMPL PLYWOOD'!AX31*SUM('SIMPL PLYWOOD'!AE31:AO31)</f>
        <v>0</v>
      </c>
      <c r="F7" s="4">
        <f>'SIMPL PLYWOOD'!AY31*SUM('SIMPL PLYWOOD'!AE31:AO31)</f>
        <v>0</v>
      </c>
      <c r="G7" s="4">
        <f>'SIMPL PLYWOOD'!AZ31*SUM('SIMPL PLYWOOD'!AE31:AO31)</f>
        <v>0</v>
      </c>
      <c r="H7" s="4">
        <f t="shared" si="1"/>
        <v>0</v>
      </c>
      <c r="I7" s="4">
        <f t="shared" si="2"/>
        <v>0</v>
      </c>
      <c r="J7" s="4">
        <f>'SIMPL PLYWOOD'!BB31*SUM('SIMPL PLYWOOD'!AE31:AO31)/3.125</f>
        <v>0</v>
      </c>
      <c r="K7" s="4">
        <f>'SIMPL PLYWOOD'!BA31</f>
        <v>0</v>
      </c>
    </row>
    <row r="8" spans="1:11">
      <c r="A8" t="str">
        <f>'PRODUCTION LIST VOLUMES'!A10</f>
        <v>SIMPL-1E</v>
      </c>
      <c r="B8" s="4">
        <f>'SIMPL PLYWOOD'!AU32*SUM('SIMPL PLYWOOD'!AE32:AO32)</f>
        <v>0</v>
      </c>
      <c r="C8" s="4">
        <f>'SIMPL PLYWOOD'!AV32*SUM('SIMPL PLYWOOD'!AE32:AO32)</f>
        <v>0</v>
      </c>
      <c r="D8" s="4">
        <f>'SIMPL PLYWOOD'!AW32*SUM('SIMPL PLYWOOD'!AE32:AO32)</f>
        <v>0</v>
      </c>
      <c r="E8" s="4">
        <f>'SIMPL PLYWOOD'!AX32*SUM('SIMPL PLYWOOD'!AE32:AO32)</f>
        <v>0</v>
      </c>
      <c r="F8" s="4">
        <f>'SIMPL PLYWOOD'!AY32*SUM('SIMPL PLYWOOD'!AE32:AO32)</f>
        <v>0</v>
      </c>
      <c r="G8" s="4">
        <f>'SIMPL PLYWOOD'!AZ32*SUM('SIMPL PLYWOOD'!AE32:AO32)</f>
        <v>0</v>
      </c>
      <c r="H8" s="4">
        <f t="shared" si="1"/>
        <v>0</v>
      </c>
      <c r="I8" s="4">
        <f t="shared" si="2"/>
        <v>0</v>
      </c>
      <c r="J8" s="4">
        <f>'SIMPL PLYWOOD'!BB32*SUM('SIMPL PLYWOOD'!AE32:AO32)/3.125</f>
        <v>0</v>
      </c>
      <c r="K8" s="4">
        <f>'SIMPL PLYWOOD'!BA32</f>
        <v>0</v>
      </c>
    </row>
    <row r="9" spans="1:11">
      <c r="A9" t="str">
        <f>'PRODUCTION LIST VOLUMES'!A11</f>
        <v>SIMPL-1F</v>
      </c>
      <c r="B9" s="4">
        <f>'SIMPL PLYWOOD'!AU33*SUM('SIMPL PLYWOOD'!AE33:AO33)</f>
        <v>0</v>
      </c>
      <c r="C9" s="4">
        <f>'SIMPL PLYWOOD'!AV33*SUM('SIMPL PLYWOOD'!AE33:AO33)</f>
        <v>0</v>
      </c>
      <c r="D9" s="4">
        <f>'SIMPL PLYWOOD'!AW33*SUM('SIMPL PLYWOOD'!AE33:AO33)</f>
        <v>0</v>
      </c>
      <c r="E9" s="4">
        <f>'SIMPL PLYWOOD'!AX33*SUM('SIMPL PLYWOOD'!AE33:AO33)</f>
        <v>0</v>
      </c>
      <c r="F9" s="4">
        <f>'SIMPL PLYWOOD'!AY33*SUM('SIMPL PLYWOOD'!AE33:AO33)</f>
        <v>0</v>
      </c>
      <c r="G9" s="4">
        <f>'SIMPL PLYWOOD'!AZ33*SUM('SIMPL PLYWOOD'!AE33:AO33)</f>
        <v>0</v>
      </c>
      <c r="H9" s="4">
        <f t="shared" si="1"/>
        <v>0</v>
      </c>
      <c r="I9" s="4">
        <f t="shared" si="2"/>
        <v>0</v>
      </c>
      <c r="J9" s="4">
        <f>'SIMPL PLYWOOD'!BB33*SUM('SIMPL PLYWOOD'!AE33:AO33)/3.125</f>
        <v>0</v>
      </c>
      <c r="K9" s="4">
        <f>'SIMPL PLYWOOD'!BA33</f>
        <v>0</v>
      </c>
    </row>
    <row r="10" spans="1:11">
      <c r="A10" t="str">
        <f>'PRODUCTION LIST VOLUMES'!A12</f>
        <v>SIMPL-1G</v>
      </c>
      <c r="B10" s="4">
        <f>'SIMPL PLYWOOD'!AU34*SUM('SIMPL PLYWOOD'!AE34:AO34)</f>
        <v>0</v>
      </c>
      <c r="C10" s="4">
        <f>'SIMPL PLYWOOD'!AV34*SUM('SIMPL PLYWOOD'!AE34:AO34)</f>
        <v>0</v>
      </c>
      <c r="D10" s="4">
        <f>'SIMPL PLYWOOD'!AW34*SUM('SIMPL PLYWOOD'!AE34:AO34)</f>
        <v>0</v>
      </c>
      <c r="E10" s="4">
        <f>'SIMPL PLYWOOD'!AX34*SUM('SIMPL PLYWOOD'!AE34:AO34)</f>
        <v>0</v>
      </c>
      <c r="F10" s="4">
        <f>'SIMPL PLYWOOD'!AY34*SUM('SIMPL PLYWOOD'!AE34:AO34)</f>
        <v>0</v>
      </c>
      <c r="G10" s="4">
        <f>'SIMPL PLYWOOD'!AZ34*SUM('SIMPL PLYWOOD'!AE34:AO34)</f>
        <v>0</v>
      </c>
      <c r="H10" s="4">
        <f t="shared" si="1"/>
        <v>0</v>
      </c>
      <c r="I10" s="4">
        <f t="shared" si="2"/>
        <v>0</v>
      </c>
      <c r="J10" s="4">
        <f>'SIMPL PLYWOOD'!BB34*SUM('SIMPL PLYWOOD'!AE34:AO34)/3.125</f>
        <v>0</v>
      </c>
      <c r="K10" s="4">
        <f>'SIMPL PLYWOOD'!BA34</f>
        <v>0</v>
      </c>
    </row>
    <row r="11" spans="1:11">
      <c r="A11" t="str">
        <f>'PRODUCTION LIST VOLUMES'!A13</f>
        <v>SIMPL-1H</v>
      </c>
      <c r="B11" s="4">
        <f>'SIMPL PLYWOOD'!AU35*SUM('SIMPL PLYWOOD'!AE35:AO35)</f>
        <v>0</v>
      </c>
      <c r="C11" s="4">
        <f>'SIMPL PLYWOOD'!AV35*SUM('SIMPL PLYWOOD'!AE35:AO35)</f>
        <v>0</v>
      </c>
      <c r="D11" s="4">
        <f>'SIMPL PLYWOOD'!AW35*SUM('SIMPL PLYWOOD'!AE35:AO35)</f>
        <v>0</v>
      </c>
      <c r="E11" s="4">
        <f>'SIMPL PLYWOOD'!AX35*SUM('SIMPL PLYWOOD'!AE35:AO35)</f>
        <v>0</v>
      </c>
      <c r="F11" s="4">
        <f>'SIMPL PLYWOOD'!AY35*SUM('SIMPL PLYWOOD'!AE35:AO35)</f>
        <v>0</v>
      </c>
      <c r="G11" s="4">
        <f>'SIMPL PLYWOOD'!AZ35*SUM('SIMPL PLYWOOD'!AE35:AO35)</f>
        <v>0</v>
      </c>
      <c r="H11" s="4">
        <f t="shared" si="1"/>
        <v>0</v>
      </c>
      <c r="I11" s="4">
        <f t="shared" si="2"/>
        <v>0</v>
      </c>
      <c r="J11" s="4">
        <f>'SIMPL PLYWOOD'!BB35*SUM('SIMPL PLYWOOD'!AE35:AO35)/3.125</f>
        <v>0</v>
      </c>
      <c r="K11" s="4">
        <f>'SIMPL PLYWOOD'!BA35</f>
        <v>0</v>
      </c>
    </row>
    <row r="12" spans="1:11">
      <c r="A12" t="str">
        <f>'PRODUCTION LIST VOLUMES'!A14</f>
        <v>SIMPL-1I</v>
      </c>
      <c r="B12" s="4">
        <f>'SIMPL PLYWOOD'!AU36*SUM('SIMPL PLYWOOD'!AE36:AO36)</f>
        <v>0</v>
      </c>
      <c r="C12" s="4">
        <f>'SIMPL PLYWOOD'!AV36*SUM('SIMPL PLYWOOD'!AE36:AO36)</f>
        <v>0</v>
      </c>
      <c r="D12" s="4">
        <f>'SIMPL PLYWOOD'!AW36*SUM('SIMPL PLYWOOD'!AE36:AO36)</f>
        <v>0</v>
      </c>
      <c r="E12" s="4">
        <f>'SIMPL PLYWOOD'!AX36*SUM('SIMPL PLYWOOD'!AE36:AO36)</f>
        <v>0</v>
      </c>
      <c r="F12" s="4">
        <f>'SIMPL PLYWOOD'!AY36*SUM('SIMPL PLYWOOD'!AE36:AO36)</f>
        <v>0</v>
      </c>
      <c r="G12" s="4">
        <f>'SIMPL PLYWOOD'!AZ36*SUM('SIMPL PLYWOOD'!AE36:AO36)</f>
        <v>0</v>
      </c>
      <c r="H12" s="4">
        <f t="shared" si="1"/>
        <v>0</v>
      </c>
      <c r="I12" s="4">
        <f t="shared" si="2"/>
        <v>0</v>
      </c>
      <c r="J12" s="4">
        <f>'SIMPL PLYWOOD'!BB36*SUM('SIMPL PLYWOOD'!AE36:AO36)/3.125</f>
        <v>0</v>
      </c>
      <c r="K12" s="4">
        <f>'SIMPL PLYWOOD'!BA36</f>
        <v>0</v>
      </c>
    </row>
    <row r="13" spans="1:11">
      <c r="A13">
        <f>'PRODUCTION LIST VOLUMES'!A16</f>
        <v>0</v>
      </c>
      <c r="B13" s="4">
        <f>'SIMPL PLYWOOD'!AU38*SUM('SIMPL PLYWOOD'!AE38:AO38)</f>
        <v>0</v>
      </c>
      <c r="C13" s="4">
        <f>'SIMPL PLYWOOD'!AV38*SUM('SIMPL PLYWOOD'!AE38:AO38)</f>
        <v>0</v>
      </c>
      <c r="D13" s="4">
        <f>'SIMPL PLYWOOD'!AW38*SUM('SIMPL PLYWOOD'!AE38:AO38)</f>
        <v>0</v>
      </c>
      <c r="E13" s="4">
        <f>'SIMPL PLYWOOD'!AX38*SUM('SIMPL PLYWOOD'!AE38:AO38)</f>
        <v>0</v>
      </c>
      <c r="F13" s="4">
        <f>'SIMPL PLYWOOD'!AY38*SUM('SIMPL PLYWOOD'!AE38:AO38)</f>
        <v>0</v>
      </c>
      <c r="G13" s="4">
        <f>'SIMPL PLYWOOD'!AZ38*SUM('SIMPL PLYWOOD'!AE38:AO38)</f>
        <v>0</v>
      </c>
      <c r="H13" s="4">
        <f t="shared" si="1"/>
        <v>0</v>
      </c>
      <c r="I13" s="4">
        <f t="shared" si="2"/>
        <v>0</v>
      </c>
      <c r="J13" s="4">
        <f>'SIMPL PLYWOOD'!BB38*SUM('SIMPL PLYWOOD'!AE38:AO38)/3.125</f>
        <v>0</v>
      </c>
      <c r="K13" s="4">
        <f>'SIMPL PLYWOOD'!BA38</f>
        <v>0</v>
      </c>
    </row>
    <row r="14" spans="1:11">
      <c r="A14" t="str">
        <f>'PRODUCTION LIST VOLUMES'!A17</f>
        <v>SIMPL-2A</v>
      </c>
      <c r="B14" s="4">
        <f>'SIMPL PLYWOOD'!AU39*SUM('SIMPL PLYWOOD'!AE39:AO39)</f>
        <v>0</v>
      </c>
      <c r="C14" s="4">
        <f>'SIMPL PLYWOOD'!AV39*SUM('SIMPL PLYWOOD'!AE39:AO39)</f>
        <v>0</v>
      </c>
      <c r="D14" s="4">
        <f>'SIMPL PLYWOOD'!AW39*SUM('SIMPL PLYWOOD'!AE39:AO39)</f>
        <v>0</v>
      </c>
      <c r="E14" s="4">
        <f>'SIMPL PLYWOOD'!AX39*SUM('SIMPL PLYWOOD'!AE39:AO39)</f>
        <v>0</v>
      </c>
      <c r="F14" s="4">
        <f>'SIMPL PLYWOOD'!AY39*SUM('SIMPL PLYWOOD'!AE39:AO39)</f>
        <v>0</v>
      </c>
      <c r="G14" s="4">
        <f>'SIMPL PLYWOOD'!AZ39*SUM('SIMPL PLYWOOD'!AE39:AO39)</f>
        <v>0</v>
      </c>
      <c r="H14" s="4">
        <f t="shared" si="1"/>
        <v>0</v>
      </c>
      <c r="I14" s="4">
        <f t="shared" si="2"/>
        <v>0</v>
      </c>
      <c r="J14" s="4">
        <f>'SIMPL PLYWOOD'!BB39*SUM('SIMPL PLYWOOD'!AE39:AO39)/3.125</f>
        <v>0</v>
      </c>
      <c r="K14" s="4">
        <f>'SIMPL PLYWOOD'!BA39</f>
        <v>0</v>
      </c>
    </row>
    <row r="15" spans="1:11">
      <c r="A15" t="str">
        <f>'PRODUCTION LIST VOLUMES'!A18</f>
        <v>SIMPL-2B</v>
      </c>
      <c r="B15" s="4">
        <f>'SIMPL PLYWOOD'!AU40*SUM('SIMPL PLYWOOD'!AE40:AO40)</f>
        <v>0</v>
      </c>
      <c r="C15" s="4">
        <f>'SIMPL PLYWOOD'!AV40*SUM('SIMPL PLYWOOD'!AE40:AO40)</f>
        <v>0</v>
      </c>
      <c r="D15" s="4">
        <f>'SIMPL PLYWOOD'!AW40*SUM('SIMPL PLYWOOD'!AE40:AO40)</f>
        <v>0</v>
      </c>
      <c r="E15" s="4">
        <f>'SIMPL PLYWOOD'!AX40*SUM('SIMPL PLYWOOD'!AE40:AO40)</f>
        <v>0</v>
      </c>
      <c r="F15" s="4">
        <f>'SIMPL PLYWOOD'!AY40*SUM('SIMPL PLYWOOD'!AE40:AO40)</f>
        <v>0</v>
      </c>
      <c r="G15" s="4">
        <f>'SIMPL PLYWOOD'!AZ40*SUM('SIMPL PLYWOOD'!AE40:AO40)</f>
        <v>0</v>
      </c>
      <c r="H15" s="4">
        <f t="shared" si="1"/>
        <v>0</v>
      </c>
      <c r="I15" s="4">
        <f t="shared" si="2"/>
        <v>0</v>
      </c>
      <c r="J15" s="4">
        <f>'SIMPL PLYWOOD'!BB40*SUM('SIMPL PLYWOOD'!AE40:AO40)/3.125</f>
        <v>0</v>
      </c>
      <c r="K15" s="4">
        <f>'SIMPL PLYWOOD'!BA40</f>
        <v>0</v>
      </c>
    </row>
    <row r="16" spans="1:11">
      <c r="A16" t="str">
        <f>'PRODUCTION LIST VOLUMES'!A19</f>
        <v>SIMPL-2C</v>
      </c>
      <c r="B16" s="4">
        <f>'SIMPL PLYWOOD'!AU41*SUM('SIMPL PLYWOOD'!AE41:AO41)</f>
        <v>0</v>
      </c>
      <c r="C16" s="4">
        <f>'SIMPL PLYWOOD'!AV41*SUM('SIMPL PLYWOOD'!AE41:AO41)</f>
        <v>0</v>
      </c>
      <c r="D16" s="4">
        <f>'SIMPL PLYWOOD'!AW41*SUM('SIMPL PLYWOOD'!AE41:AO41)</f>
        <v>0</v>
      </c>
      <c r="E16" s="4">
        <f>'SIMPL PLYWOOD'!AX41*SUM('SIMPL PLYWOOD'!AE41:AO41)</f>
        <v>0</v>
      </c>
      <c r="F16" s="4">
        <f>'SIMPL PLYWOOD'!AY41*SUM('SIMPL PLYWOOD'!AE41:AO41)</f>
        <v>0</v>
      </c>
      <c r="G16" s="4">
        <f>'SIMPL PLYWOOD'!AZ41*SUM('SIMPL PLYWOOD'!AE41:AO41)</f>
        <v>0</v>
      </c>
      <c r="H16" s="4">
        <f t="shared" si="1"/>
        <v>0</v>
      </c>
      <c r="I16" s="4">
        <f t="shared" si="2"/>
        <v>0</v>
      </c>
      <c r="J16" s="4">
        <f>'SIMPL PLYWOOD'!BB41*SUM('SIMPL PLYWOOD'!AE41:AO41)/3.125</f>
        <v>0</v>
      </c>
      <c r="K16" s="4">
        <f>'SIMPL PLYWOOD'!BA41</f>
        <v>0</v>
      </c>
    </row>
    <row r="17" spans="1:11">
      <c r="A17" t="str">
        <f>'PRODUCTION LIST VOLUMES'!A20</f>
        <v>SIMPL-2D</v>
      </c>
      <c r="B17" s="4">
        <f>'SIMPL PLYWOOD'!AU42*SUM('SIMPL PLYWOOD'!AE42:AO42)</f>
        <v>0</v>
      </c>
      <c r="C17" s="4">
        <f>'SIMPL PLYWOOD'!AV42*SUM('SIMPL PLYWOOD'!AE42:AO42)</f>
        <v>0</v>
      </c>
      <c r="D17" s="4">
        <f>'SIMPL PLYWOOD'!AW42*SUM('SIMPL PLYWOOD'!AE42:AO42)</f>
        <v>0</v>
      </c>
      <c r="E17" s="4">
        <f>'SIMPL PLYWOOD'!AX42*SUM('SIMPL PLYWOOD'!AE42:AO42)</f>
        <v>0</v>
      </c>
      <c r="F17" s="4">
        <f>'SIMPL PLYWOOD'!AY42*SUM('SIMPL PLYWOOD'!AE42:AO42)</f>
        <v>0</v>
      </c>
      <c r="G17" s="4">
        <f>'SIMPL PLYWOOD'!AZ42*SUM('SIMPL PLYWOOD'!AE42:AO42)</f>
        <v>0</v>
      </c>
      <c r="H17" s="4">
        <f t="shared" si="1"/>
        <v>0</v>
      </c>
      <c r="I17" s="4">
        <f t="shared" si="2"/>
        <v>0</v>
      </c>
      <c r="J17" s="4">
        <f>'SIMPL PLYWOOD'!BB42*SUM('SIMPL PLYWOOD'!AE42:AO42)/3.125</f>
        <v>0</v>
      </c>
      <c r="K17" s="4">
        <f>'SIMPL PLYWOOD'!BA42</f>
        <v>0</v>
      </c>
    </row>
    <row r="18" spans="1:11">
      <c r="A18" t="str">
        <f>'PRODUCTION LIST VOLUMES'!A21</f>
        <v>SIMPL-2E</v>
      </c>
      <c r="B18" s="4">
        <f>'SIMPL PLYWOOD'!AU43*SUM('SIMPL PLYWOOD'!AE43:AO43)</f>
        <v>0</v>
      </c>
      <c r="C18" s="4">
        <f>'SIMPL PLYWOOD'!AV43*SUM('SIMPL PLYWOOD'!AE43:AO43)</f>
        <v>0</v>
      </c>
      <c r="D18" s="4">
        <f>'SIMPL PLYWOOD'!AW43*SUM('SIMPL PLYWOOD'!AE43:AO43)</f>
        <v>0</v>
      </c>
      <c r="E18" s="4">
        <f>'SIMPL PLYWOOD'!AX43*SUM('SIMPL PLYWOOD'!AE43:AO43)</f>
        <v>0</v>
      </c>
      <c r="F18" s="4">
        <f>'SIMPL PLYWOOD'!AY43*SUM('SIMPL PLYWOOD'!AE43:AO43)</f>
        <v>0</v>
      </c>
      <c r="G18" s="4">
        <f>'SIMPL PLYWOOD'!AZ43*SUM('SIMPL PLYWOOD'!AE43:AO43)</f>
        <v>0</v>
      </c>
      <c r="H18" s="4">
        <f t="shared" si="1"/>
        <v>0</v>
      </c>
      <c r="I18" s="4">
        <f t="shared" si="2"/>
        <v>0</v>
      </c>
      <c r="J18" s="4">
        <f>'SIMPL PLYWOOD'!BB43*SUM('SIMPL PLYWOOD'!AE43:AO43)/3.125</f>
        <v>0</v>
      </c>
      <c r="K18" s="4">
        <f>'SIMPL PLYWOOD'!BA43</f>
        <v>0</v>
      </c>
    </row>
    <row r="19" spans="1:11">
      <c r="A19" t="str">
        <f>'PRODUCTION LIST VOLUMES'!A22</f>
        <v>SIMPL-2F</v>
      </c>
      <c r="B19" s="4">
        <f>'SIMPL PLYWOOD'!AU44*SUM('SIMPL PLYWOOD'!AE44:AO44)</f>
        <v>0</v>
      </c>
      <c r="C19" s="4">
        <f>'SIMPL PLYWOOD'!AV44*SUM('SIMPL PLYWOOD'!AE44:AO44)</f>
        <v>0</v>
      </c>
      <c r="D19" s="4">
        <f>'SIMPL PLYWOOD'!AW44*SUM('SIMPL PLYWOOD'!AE44:AO44)</f>
        <v>0</v>
      </c>
      <c r="E19" s="4">
        <f>'SIMPL PLYWOOD'!AX44*SUM('SIMPL PLYWOOD'!AE44:AO44)</f>
        <v>0</v>
      </c>
      <c r="F19" s="4">
        <f>'SIMPL PLYWOOD'!AY44*SUM('SIMPL PLYWOOD'!AE44:AO44)</f>
        <v>0</v>
      </c>
      <c r="G19" s="4">
        <f>'SIMPL PLYWOOD'!AZ44*SUM('SIMPL PLYWOOD'!AE44:AO44)</f>
        <v>0</v>
      </c>
      <c r="H19" s="4">
        <f t="shared" si="1"/>
        <v>0</v>
      </c>
      <c r="I19" s="4">
        <f t="shared" si="2"/>
        <v>0</v>
      </c>
      <c r="J19" s="4">
        <f>'SIMPL PLYWOOD'!BB44*SUM('SIMPL PLYWOOD'!AE44:AO44)/3.125</f>
        <v>0</v>
      </c>
      <c r="K19" s="4">
        <f>'SIMPL PLYWOOD'!BA44</f>
        <v>0</v>
      </c>
    </row>
    <row r="20" spans="1:11">
      <c r="A20" t="str">
        <f>'PRODUCTION LIST VOLUMES'!A23</f>
        <v>SIMPL-2G</v>
      </c>
      <c r="B20" s="4">
        <f>'SIMPL PLYWOOD'!AU45*SUM('SIMPL PLYWOOD'!AE45:AO45)</f>
        <v>0</v>
      </c>
      <c r="C20" s="4">
        <f>'SIMPL PLYWOOD'!AV45*SUM('SIMPL PLYWOOD'!AE45:AO45)</f>
        <v>0</v>
      </c>
      <c r="D20" s="4">
        <f>'SIMPL PLYWOOD'!AW45*SUM('SIMPL PLYWOOD'!AE45:AO45)</f>
        <v>0</v>
      </c>
      <c r="E20" s="4">
        <f>'SIMPL PLYWOOD'!AX45*SUM('SIMPL PLYWOOD'!AE45:AO45)</f>
        <v>0</v>
      </c>
      <c r="F20" s="4">
        <f>'SIMPL PLYWOOD'!AY45*SUM('SIMPL PLYWOOD'!AE45:AO45)</f>
        <v>0</v>
      </c>
      <c r="G20" s="4">
        <f>'SIMPL PLYWOOD'!AZ45*SUM('SIMPL PLYWOOD'!AE45:AO45)</f>
        <v>0</v>
      </c>
      <c r="H20" s="4">
        <f t="shared" si="1"/>
        <v>0</v>
      </c>
      <c r="I20" s="4">
        <f t="shared" si="2"/>
        <v>0</v>
      </c>
      <c r="J20" s="4">
        <f>'SIMPL PLYWOOD'!BB45*SUM('SIMPL PLYWOOD'!AE45:AO45)/3.125</f>
        <v>0</v>
      </c>
      <c r="K20" s="4">
        <f>'SIMPL PLYWOOD'!BA45</f>
        <v>0</v>
      </c>
    </row>
    <row r="21" spans="1:11">
      <c r="A21">
        <f>'PRODUCTION LIST VOLUMES'!A25</f>
        <v>0</v>
      </c>
      <c r="B21" s="4">
        <f>'SIMPL PLYWOOD'!AU47*SUM('SIMPL PLYWOOD'!AE47:AO47)</f>
        <v>0</v>
      </c>
      <c r="C21" s="4">
        <f>'SIMPL PLYWOOD'!AV47*SUM('SIMPL PLYWOOD'!AE47:AO47)</f>
        <v>0</v>
      </c>
      <c r="D21" s="4">
        <f>'SIMPL PLYWOOD'!AW47*SUM('SIMPL PLYWOOD'!AE47:AO47)</f>
        <v>0</v>
      </c>
      <c r="E21" s="4">
        <f>'SIMPL PLYWOOD'!AX47*SUM('SIMPL PLYWOOD'!AE47:AO47)</f>
        <v>0</v>
      </c>
      <c r="F21" s="4">
        <f>'SIMPL PLYWOOD'!AY47*SUM('SIMPL PLYWOOD'!AE47:AO47)</f>
        <v>0</v>
      </c>
      <c r="G21" s="4">
        <f>'SIMPL PLYWOOD'!AZ47*SUM('SIMPL PLYWOOD'!AE47:AO47)</f>
        <v>0</v>
      </c>
      <c r="H21" s="4">
        <f t="shared" si="1"/>
        <v>0</v>
      </c>
      <c r="I21" s="4">
        <f t="shared" si="2"/>
        <v>0</v>
      </c>
      <c r="J21" s="4">
        <f>'SIMPL PLYWOOD'!BB47*SUM('SIMPL PLYWOOD'!AE47:AO47)/3.125</f>
        <v>0</v>
      </c>
      <c r="K21" s="4">
        <f>'SIMPL PLYWOOD'!BA47</f>
        <v>0</v>
      </c>
    </row>
    <row r="22" spans="1:11">
      <c r="A22" t="str">
        <f>'PRODUCTION LIST VOLUMES'!A26</f>
        <v>SIMPL-3A</v>
      </c>
      <c r="B22" s="4">
        <f>'SIMPL PLYWOOD'!AU48*SUM('SIMPL PLYWOOD'!AE48:AO48)</f>
        <v>0</v>
      </c>
      <c r="C22" s="4">
        <f>'SIMPL PLYWOOD'!AV48*SUM('SIMPL PLYWOOD'!AE48:AO48)</f>
        <v>0</v>
      </c>
      <c r="D22" s="4">
        <f>'SIMPL PLYWOOD'!AW48*SUM('SIMPL PLYWOOD'!AE48:AO48)</f>
        <v>0</v>
      </c>
      <c r="E22" s="4">
        <f>'SIMPL PLYWOOD'!AX48*SUM('SIMPL PLYWOOD'!AE48:AO48)</f>
        <v>0</v>
      </c>
      <c r="F22" s="4">
        <f>'SIMPL PLYWOOD'!AY48*SUM('SIMPL PLYWOOD'!AE48:AO48)</f>
        <v>0</v>
      </c>
      <c r="G22" s="4">
        <f>'SIMPL PLYWOOD'!AZ48*SUM('SIMPL PLYWOOD'!AE48:AO48)</f>
        <v>0</v>
      </c>
      <c r="H22" s="4">
        <f t="shared" si="1"/>
        <v>0</v>
      </c>
      <c r="I22" s="4">
        <f t="shared" si="2"/>
        <v>0</v>
      </c>
      <c r="J22" s="4">
        <f>'SIMPL PLYWOOD'!BB48*SUM('SIMPL PLYWOOD'!AE48:AO48)/3.125</f>
        <v>0</v>
      </c>
      <c r="K22" s="4">
        <f>'SIMPL PLYWOOD'!BA48</f>
        <v>0</v>
      </c>
    </row>
    <row r="23" spans="1:11">
      <c r="A23" t="str">
        <f>'PRODUCTION LIST VOLUMES'!A27</f>
        <v>SIMPL-3B</v>
      </c>
      <c r="B23" s="4">
        <f>'SIMPL PLYWOOD'!AU49*SUM('SIMPL PLYWOOD'!AE49:AO49)</f>
        <v>0</v>
      </c>
      <c r="C23" s="4">
        <f>'SIMPL PLYWOOD'!AV49*SUM('SIMPL PLYWOOD'!AE49:AO49)</f>
        <v>0</v>
      </c>
      <c r="D23" s="4">
        <f>'SIMPL PLYWOOD'!AW49*SUM('SIMPL PLYWOOD'!AE49:AO49)</f>
        <v>0</v>
      </c>
      <c r="E23" s="4">
        <f>'SIMPL PLYWOOD'!AX49*SUM('SIMPL PLYWOOD'!AE49:AO49)</f>
        <v>0</v>
      </c>
      <c r="F23" s="4">
        <f>'SIMPL PLYWOOD'!AY49*SUM('SIMPL PLYWOOD'!AE49:AO49)</f>
        <v>0</v>
      </c>
      <c r="G23" s="4">
        <f>'SIMPL PLYWOOD'!AZ49*SUM('SIMPL PLYWOOD'!AE49:AO49)</f>
        <v>0</v>
      </c>
      <c r="H23" s="4">
        <f t="shared" si="1"/>
        <v>0</v>
      </c>
      <c r="I23" s="4">
        <f t="shared" si="2"/>
        <v>0</v>
      </c>
      <c r="J23" s="4">
        <f>'SIMPL PLYWOOD'!BB49*SUM('SIMPL PLYWOOD'!AE49:AO49)/3.125</f>
        <v>0</v>
      </c>
      <c r="K23" s="4">
        <f>'SIMPL PLYWOOD'!BA49</f>
        <v>0</v>
      </c>
    </row>
    <row r="24" spans="1:11">
      <c r="A24" t="str">
        <f>'PRODUCTION LIST VOLUMES'!A28</f>
        <v>SIMPL-3C</v>
      </c>
      <c r="B24" s="4">
        <f>'SIMPL PLYWOOD'!AU50*SUM('SIMPL PLYWOOD'!AE50:AO50)</f>
        <v>0</v>
      </c>
      <c r="C24" s="4">
        <f>'SIMPL PLYWOOD'!AV50*SUM('SIMPL PLYWOOD'!AE50:AO50)</f>
        <v>0</v>
      </c>
      <c r="D24" s="4">
        <f>'SIMPL PLYWOOD'!AW50*SUM('SIMPL PLYWOOD'!AE50:AO50)</f>
        <v>0</v>
      </c>
      <c r="E24" s="4">
        <f>'SIMPL PLYWOOD'!AX50*SUM('SIMPL PLYWOOD'!AE50:AO50)</f>
        <v>0</v>
      </c>
      <c r="F24" s="4">
        <f>'SIMPL PLYWOOD'!AY50*SUM('SIMPL PLYWOOD'!AE50:AO50)</f>
        <v>0</v>
      </c>
      <c r="G24" s="4">
        <f>'SIMPL PLYWOOD'!AZ50*SUM('SIMPL PLYWOOD'!AE50:AO50)</f>
        <v>0</v>
      </c>
      <c r="H24" s="4">
        <f t="shared" si="1"/>
        <v>0</v>
      </c>
      <c r="I24" s="4">
        <f t="shared" si="2"/>
        <v>0</v>
      </c>
      <c r="J24" s="4">
        <f>'SIMPL PLYWOOD'!BB50*SUM('SIMPL PLYWOOD'!AE50:AO50)/3.125</f>
        <v>0</v>
      </c>
      <c r="K24" s="4">
        <f>'SIMPL PLYWOOD'!BA50</f>
        <v>0</v>
      </c>
    </row>
    <row r="25" spans="1:11">
      <c r="A25" t="str">
        <f>'PRODUCTION LIST VOLUMES'!A29</f>
        <v>SIMPL-3D</v>
      </c>
      <c r="B25" s="4">
        <f>'SIMPL PLYWOOD'!AU51*SUM('SIMPL PLYWOOD'!AE51:AO51)</f>
        <v>0</v>
      </c>
      <c r="C25" s="4">
        <f>'SIMPL PLYWOOD'!AV51*SUM('SIMPL PLYWOOD'!AE51:AO51)</f>
        <v>0</v>
      </c>
      <c r="D25" s="4">
        <f>'SIMPL PLYWOOD'!AW51*SUM('SIMPL PLYWOOD'!AE51:AO51)</f>
        <v>0</v>
      </c>
      <c r="E25" s="4">
        <f>'SIMPL PLYWOOD'!AX51*SUM('SIMPL PLYWOOD'!AE51:AO51)</f>
        <v>0</v>
      </c>
      <c r="F25" s="4">
        <f>'SIMPL PLYWOOD'!AY51*SUM('SIMPL PLYWOOD'!AE51:AO51)</f>
        <v>0</v>
      </c>
      <c r="G25" s="4">
        <f>'SIMPL PLYWOOD'!AZ51*SUM('SIMPL PLYWOOD'!AE51:AO51)</f>
        <v>0</v>
      </c>
      <c r="H25" s="4">
        <f t="shared" si="1"/>
        <v>0</v>
      </c>
      <c r="I25" s="4">
        <f t="shared" si="2"/>
        <v>0</v>
      </c>
      <c r="J25" s="4">
        <f>'SIMPL PLYWOOD'!BB51*SUM('SIMPL PLYWOOD'!AE51:AO51)/3.125</f>
        <v>0</v>
      </c>
      <c r="K25" s="4">
        <f>'SIMPL PLYWOOD'!BA51</f>
        <v>0</v>
      </c>
    </row>
    <row r="26" spans="1:11">
      <c r="A26" t="str">
        <f>'PRODUCTION LIST VOLUMES'!A30</f>
        <v>SIMPL-3E</v>
      </c>
      <c r="B26" s="4">
        <f>'SIMPL PLYWOOD'!AU52*SUM('SIMPL PLYWOOD'!AE52:AO52)</f>
        <v>0</v>
      </c>
      <c r="C26" s="4">
        <f>'SIMPL PLYWOOD'!AV52*SUM('SIMPL PLYWOOD'!AE52:AO52)</f>
        <v>0</v>
      </c>
      <c r="D26" s="4">
        <f>'SIMPL PLYWOOD'!AW52*SUM('SIMPL PLYWOOD'!AE52:AO52)</f>
        <v>0</v>
      </c>
      <c r="E26" s="4">
        <f>'SIMPL PLYWOOD'!AX52*SUM('SIMPL PLYWOOD'!AE52:AO52)</f>
        <v>0</v>
      </c>
      <c r="F26" s="4">
        <f>'SIMPL PLYWOOD'!AY52*SUM('SIMPL PLYWOOD'!AE52:AO52)</f>
        <v>0</v>
      </c>
      <c r="G26" s="4">
        <f>'SIMPL PLYWOOD'!AZ52*SUM('SIMPL PLYWOOD'!AE52:AO52)</f>
        <v>0</v>
      </c>
      <c r="H26" s="4">
        <f t="shared" si="1"/>
        <v>0</v>
      </c>
      <c r="I26" s="4">
        <f t="shared" si="2"/>
        <v>0</v>
      </c>
      <c r="J26" s="4">
        <f>'SIMPL PLYWOOD'!BB52*SUM('SIMPL PLYWOOD'!AE52:AO52)/3.125</f>
        <v>0</v>
      </c>
      <c r="K26" s="4">
        <f>'SIMPL PLYWOOD'!BA52</f>
        <v>0</v>
      </c>
    </row>
    <row r="27" spans="1:11">
      <c r="A27" t="str">
        <f>'PRODUCTION LIST VOLUMES'!A31</f>
        <v>SIMPL-3F</v>
      </c>
      <c r="B27" s="4">
        <f>'SIMPL PLYWOOD'!AU53*SUM('SIMPL PLYWOOD'!AE53:AO53)</f>
        <v>0</v>
      </c>
      <c r="C27" s="4">
        <f>'SIMPL PLYWOOD'!AV53*SUM('SIMPL PLYWOOD'!AE53:AO53)</f>
        <v>0</v>
      </c>
      <c r="D27" s="4">
        <f>'SIMPL PLYWOOD'!AW53*SUM('SIMPL PLYWOOD'!AE53:AO53)</f>
        <v>0</v>
      </c>
      <c r="E27" s="4">
        <f>'SIMPL PLYWOOD'!AX53*SUM('SIMPL PLYWOOD'!AE53:AO53)</f>
        <v>0</v>
      </c>
      <c r="F27" s="4">
        <f>'SIMPL PLYWOOD'!AY53*SUM('SIMPL PLYWOOD'!AE53:AO53)</f>
        <v>0</v>
      </c>
      <c r="G27" s="4">
        <f>'SIMPL PLYWOOD'!AZ53*SUM('SIMPL PLYWOOD'!AE53:AO53)</f>
        <v>0</v>
      </c>
      <c r="H27" s="4">
        <f t="shared" si="1"/>
        <v>0</v>
      </c>
      <c r="I27" s="4">
        <f t="shared" si="2"/>
        <v>0</v>
      </c>
      <c r="J27" s="4">
        <f>'SIMPL PLYWOOD'!BB53*SUM('SIMPL PLYWOOD'!AE53:AO53)/3.125</f>
        <v>0</v>
      </c>
      <c r="K27" s="4">
        <f>'SIMPL PLYWOOD'!BA53</f>
        <v>0</v>
      </c>
    </row>
    <row r="28" spans="1:11">
      <c r="A28" t="str">
        <f>'PRODUCTION LIST VOLUMES'!A32</f>
        <v>SIMPL-3G</v>
      </c>
      <c r="B28" s="4">
        <f>'SIMPL PLYWOOD'!AU54*SUM('SIMPL PLYWOOD'!AE54:AO54)</f>
        <v>0</v>
      </c>
      <c r="C28" s="4">
        <f>'SIMPL PLYWOOD'!AV54*SUM('SIMPL PLYWOOD'!AE54:AO54)</f>
        <v>0</v>
      </c>
      <c r="D28" s="4">
        <f>'SIMPL PLYWOOD'!AW54*SUM('SIMPL PLYWOOD'!AE54:AO54)</f>
        <v>0</v>
      </c>
      <c r="E28" s="4">
        <f>'SIMPL PLYWOOD'!AX54*SUM('SIMPL PLYWOOD'!AE54:AO54)</f>
        <v>0</v>
      </c>
      <c r="F28" s="4">
        <f>'SIMPL PLYWOOD'!AY54*SUM('SIMPL PLYWOOD'!AE54:AO54)</f>
        <v>0</v>
      </c>
      <c r="G28" s="4">
        <f>'SIMPL PLYWOOD'!AZ54*SUM('SIMPL PLYWOOD'!AE54:AO54)</f>
        <v>0</v>
      </c>
      <c r="H28" s="4">
        <f t="shared" si="1"/>
        <v>0</v>
      </c>
      <c r="I28" s="4">
        <f t="shared" si="2"/>
        <v>0</v>
      </c>
      <c r="J28" s="4">
        <f>'SIMPL PLYWOOD'!BB54*SUM('SIMPL PLYWOOD'!AE54:AO54)/3.125</f>
        <v>0</v>
      </c>
      <c r="K28" s="4">
        <f>'SIMPL PLYWOOD'!BA54</f>
        <v>0</v>
      </c>
    </row>
    <row r="29" spans="1:11">
      <c r="A29" t="str">
        <f>'PRODUCTION LIST VOLUMES'!A33</f>
        <v>SIMPL-3H</v>
      </c>
      <c r="B29" s="4">
        <f>'SIMPL PLYWOOD'!AU55*SUM('SIMPL PLYWOOD'!AE55:AO55)</f>
        <v>0</v>
      </c>
      <c r="C29" s="4">
        <f>'SIMPL PLYWOOD'!AV55*SUM('SIMPL PLYWOOD'!AE55:AO55)</f>
        <v>0</v>
      </c>
      <c r="D29" s="4">
        <f>'SIMPL PLYWOOD'!AW55*SUM('SIMPL PLYWOOD'!AE55:AO55)</f>
        <v>0</v>
      </c>
      <c r="E29" s="4">
        <f>'SIMPL PLYWOOD'!AX55*SUM('SIMPL PLYWOOD'!AE55:AO55)</f>
        <v>0</v>
      </c>
      <c r="F29" s="4">
        <f>'SIMPL PLYWOOD'!AY55*SUM('SIMPL PLYWOOD'!AE55:AO55)</f>
        <v>0</v>
      </c>
      <c r="G29" s="4">
        <f>'SIMPL PLYWOOD'!AZ55*SUM('SIMPL PLYWOOD'!AE55:AO55)</f>
        <v>0</v>
      </c>
      <c r="H29" s="4">
        <f t="shared" si="1"/>
        <v>0</v>
      </c>
      <c r="I29" s="4">
        <f t="shared" si="2"/>
        <v>0</v>
      </c>
      <c r="J29" s="4">
        <f>'SIMPL PLYWOOD'!BB55*SUM('SIMPL PLYWOOD'!AE55:AO55)/3.125</f>
        <v>0</v>
      </c>
      <c r="K29" s="4">
        <f>'SIMPL PLYWOOD'!BA55</f>
        <v>0</v>
      </c>
    </row>
    <row r="30" spans="1:11">
      <c r="A30" t="str">
        <f>'PRODUCTION LIST VOLUMES'!A34</f>
        <v>SIMPL-3I</v>
      </c>
      <c r="B30" s="4">
        <f>'SIMPL PLYWOOD'!AU56*SUM('SIMPL PLYWOOD'!AE56:AO56)</f>
        <v>0</v>
      </c>
      <c r="C30" s="4">
        <f>'SIMPL PLYWOOD'!AV56*SUM('SIMPL PLYWOOD'!AE56:AO56)</f>
        <v>0</v>
      </c>
      <c r="D30" s="4">
        <f>'SIMPL PLYWOOD'!AW56*SUM('SIMPL PLYWOOD'!AE56:AO56)</f>
        <v>0</v>
      </c>
      <c r="E30" s="4">
        <f>'SIMPL PLYWOOD'!AX56*SUM('SIMPL PLYWOOD'!AE56:AO56)</f>
        <v>0</v>
      </c>
      <c r="F30" s="4">
        <f>'SIMPL PLYWOOD'!AY56*SUM('SIMPL PLYWOOD'!AE56:AO56)</f>
        <v>0</v>
      </c>
      <c r="G30" s="4">
        <f>'SIMPL PLYWOOD'!AZ56*SUM('SIMPL PLYWOOD'!AE56:AO56)</f>
        <v>0</v>
      </c>
      <c r="H30" s="4">
        <f t="shared" si="1"/>
        <v>0</v>
      </c>
      <c r="I30" s="4">
        <f t="shared" si="2"/>
        <v>0</v>
      </c>
      <c r="J30" s="4">
        <f>'SIMPL PLYWOOD'!BB56*SUM('SIMPL PLYWOOD'!AE56:AO56)/3.125</f>
        <v>0</v>
      </c>
      <c r="K30" s="4">
        <f>'SIMPL PLYWOOD'!BA56</f>
        <v>0</v>
      </c>
    </row>
    <row r="31" spans="1:11">
      <c r="A31" t="str">
        <f>'PRODUCTION LIST VOLUMES'!A35</f>
        <v>SIMPL-3J</v>
      </c>
      <c r="B31" s="4">
        <f>'SIMPL PLYWOOD'!AU57*SUM('SIMPL PLYWOOD'!AE57:AO57)</f>
        <v>0</v>
      </c>
      <c r="C31" s="4">
        <f>'SIMPL PLYWOOD'!AV57*SUM('SIMPL PLYWOOD'!AE57:AO57)</f>
        <v>0</v>
      </c>
      <c r="D31" s="4">
        <f>'SIMPL PLYWOOD'!AW57*SUM('SIMPL PLYWOOD'!AE57:AO57)</f>
        <v>0</v>
      </c>
      <c r="E31" s="4">
        <f>'SIMPL PLYWOOD'!AX57*SUM('SIMPL PLYWOOD'!AE57:AO57)</f>
        <v>0</v>
      </c>
      <c r="F31" s="4">
        <f>'SIMPL PLYWOOD'!AY57*SUM('SIMPL PLYWOOD'!AE57:AO57)</f>
        <v>0</v>
      </c>
      <c r="G31" s="4">
        <f>'SIMPL PLYWOOD'!AZ57*SUM('SIMPL PLYWOOD'!AE57:AO57)</f>
        <v>0</v>
      </c>
      <c r="H31" s="4">
        <f t="shared" si="1"/>
        <v>0</v>
      </c>
      <c r="I31" s="4">
        <f t="shared" si="2"/>
        <v>0</v>
      </c>
      <c r="J31" s="4">
        <f>'SIMPL PLYWOOD'!BB57*SUM('SIMPL PLYWOOD'!AE57:AO57)/3.125</f>
        <v>0</v>
      </c>
      <c r="K31" s="4">
        <f>'SIMPL PLYWOOD'!BA57</f>
        <v>0</v>
      </c>
    </row>
    <row r="32" spans="1:11">
      <c r="A32" t="str">
        <f>'PRODUCTION LIST VOLUMES'!A36</f>
        <v>SIMPL-3K</v>
      </c>
      <c r="B32" s="4">
        <f>'SIMPL PLYWOOD'!AU58*SUM('SIMPL PLYWOOD'!AE58:AO58)</f>
        <v>0</v>
      </c>
      <c r="C32" s="4">
        <f>'SIMPL PLYWOOD'!AV58*SUM('SIMPL PLYWOOD'!AE58:AO58)</f>
        <v>0</v>
      </c>
      <c r="D32" s="4">
        <f>'SIMPL PLYWOOD'!AW58*SUM('SIMPL PLYWOOD'!AE58:AO58)</f>
        <v>0</v>
      </c>
      <c r="E32" s="4">
        <f>'SIMPL PLYWOOD'!AX58*SUM('SIMPL PLYWOOD'!AE58:AO58)</f>
        <v>0</v>
      </c>
      <c r="F32" s="4">
        <f>'SIMPL PLYWOOD'!AY58*SUM('SIMPL PLYWOOD'!AE58:AO58)</f>
        <v>0</v>
      </c>
      <c r="G32" s="4">
        <f>'SIMPL PLYWOOD'!AZ58*SUM('SIMPL PLYWOOD'!AE58:AO58)</f>
        <v>0</v>
      </c>
      <c r="H32" s="4">
        <f t="shared" si="1"/>
        <v>0</v>
      </c>
      <c r="I32" s="4">
        <f t="shared" si="2"/>
        <v>0</v>
      </c>
      <c r="J32" s="4">
        <f>'SIMPL PLYWOOD'!BB58*SUM('SIMPL PLYWOOD'!AE58:AO58)/3.125</f>
        <v>0</v>
      </c>
      <c r="K32" s="4">
        <f>'SIMPL PLYWOOD'!BA58</f>
        <v>0</v>
      </c>
    </row>
    <row r="33" spans="1:11">
      <c r="A33" t="str">
        <f>'PRODUCTION LIST VOLUMES'!A37</f>
        <v>SIMPL-3L</v>
      </c>
      <c r="B33" s="4">
        <f>'SIMPL PLYWOOD'!AU59*SUM('SIMPL PLYWOOD'!AE59:AO59)</f>
        <v>0</v>
      </c>
      <c r="C33" s="4">
        <f>'SIMPL PLYWOOD'!AV59*SUM('SIMPL PLYWOOD'!AE59:AO59)</f>
        <v>0</v>
      </c>
      <c r="D33" s="4">
        <f>'SIMPL PLYWOOD'!AW59*SUM('SIMPL PLYWOOD'!AE59:AO59)</f>
        <v>0</v>
      </c>
      <c r="E33" s="4">
        <f>'SIMPL PLYWOOD'!AX59*SUM('SIMPL PLYWOOD'!AE59:AO59)</f>
        <v>0</v>
      </c>
      <c r="F33" s="4">
        <f>'SIMPL PLYWOOD'!AY59*SUM('SIMPL PLYWOOD'!AE59:AO59)</f>
        <v>0</v>
      </c>
      <c r="G33" s="4">
        <f>'SIMPL PLYWOOD'!AZ59*SUM('SIMPL PLYWOOD'!AE59:AO59)</f>
        <v>0</v>
      </c>
      <c r="H33" s="4">
        <f t="shared" si="1"/>
        <v>0</v>
      </c>
      <c r="I33" s="4">
        <f t="shared" si="2"/>
        <v>0</v>
      </c>
      <c r="J33" s="4">
        <f>'SIMPL PLYWOOD'!BB59*SUM('SIMPL PLYWOOD'!AE59:AO59)/3.125</f>
        <v>0</v>
      </c>
      <c r="K33" s="4">
        <f>'SIMPL PLYWOOD'!BA59</f>
        <v>0</v>
      </c>
    </row>
    <row r="34" spans="1:11">
      <c r="A34" t="str">
        <f>'PRODUCTION LIST VOLUMES'!A38</f>
        <v>SIMPL-3M</v>
      </c>
      <c r="B34" s="4">
        <f>'SIMPL PLYWOOD'!AU60*SUM('SIMPL PLYWOOD'!AE60:AO60)</f>
        <v>0</v>
      </c>
      <c r="C34" s="4">
        <f>'SIMPL PLYWOOD'!AV60*SUM('SIMPL PLYWOOD'!AE60:AO60)</f>
        <v>0</v>
      </c>
      <c r="D34" s="4">
        <f>'SIMPL PLYWOOD'!AW60*SUM('SIMPL PLYWOOD'!AE60:AO60)</f>
        <v>0</v>
      </c>
      <c r="E34" s="4">
        <f>'SIMPL PLYWOOD'!AX60*SUM('SIMPL PLYWOOD'!AE60:AO60)</f>
        <v>0</v>
      </c>
      <c r="F34" s="4">
        <f>'SIMPL PLYWOOD'!AY60*SUM('SIMPL PLYWOOD'!AE60:AO60)</f>
        <v>0</v>
      </c>
      <c r="G34" s="4">
        <f>'SIMPL PLYWOOD'!AZ60*SUM('SIMPL PLYWOOD'!AE60:AO60)</f>
        <v>0</v>
      </c>
      <c r="H34" s="4">
        <f t="shared" si="1"/>
        <v>0</v>
      </c>
      <c r="I34" s="4">
        <f t="shared" si="2"/>
        <v>0</v>
      </c>
      <c r="J34" s="4">
        <f>'SIMPL PLYWOOD'!BB60*SUM('SIMPL PLYWOOD'!AE60:AO60)/3.125</f>
        <v>0</v>
      </c>
      <c r="K34" s="4">
        <f>'SIMPL PLYWOOD'!BA60</f>
        <v>0</v>
      </c>
    </row>
    <row r="35" spans="1:11">
      <c r="A35" t="str">
        <f>'PRODUCTION LIST VOLUMES'!A39</f>
        <v>SIMPL-3N</v>
      </c>
      <c r="B35" s="4">
        <f>'SIMPL PLYWOOD'!AU61*SUM('SIMPL PLYWOOD'!AE61:AO61)</f>
        <v>0</v>
      </c>
      <c r="C35" s="4">
        <f>'SIMPL PLYWOOD'!AV61*SUM('SIMPL PLYWOOD'!AE61:AO61)</f>
        <v>0</v>
      </c>
      <c r="D35" s="4">
        <f>'SIMPL PLYWOOD'!AW61*SUM('SIMPL PLYWOOD'!AE61:AO61)</f>
        <v>0</v>
      </c>
      <c r="E35" s="4">
        <f>'SIMPL PLYWOOD'!AX61*SUM('SIMPL PLYWOOD'!AE61:AO61)</f>
        <v>0</v>
      </c>
      <c r="F35" s="4">
        <f>'SIMPL PLYWOOD'!AY61*SUM('SIMPL PLYWOOD'!AE61:AO61)</f>
        <v>0</v>
      </c>
      <c r="G35" s="4">
        <f>'SIMPL PLYWOOD'!AZ61*SUM('SIMPL PLYWOOD'!AE61:AO61)</f>
        <v>0</v>
      </c>
      <c r="H35" s="4">
        <f t="shared" si="1"/>
        <v>0</v>
      </c>
      <c r="I35" s="4">
        <f t="shared" si="2"/>
        <v>0</v>
      </c>
      <c r="J35" s="4">
        <f>'SIMPL PLYWOOD'!BB61*SUM('SIMPL PLYWOOD'!AE61:AO61)/3.125</f>
        <v>0</v>
      </c>
      <c r="K35" s="4">
        <f>'SIMPL PLYWOOD'!BA61</f>
        <v>0</v>
      </c>
    </row>
    <row r="36" spans="1:11">
      <c r="A36" t="str">
        <f>'PRODUCTION LIST VOLUMES'!A40</f>
        <v>SIMPL-3O</v>
      </c>
      <c r="B36" s="4">
        <f>'SIMPL PLYWOOD'!AU62*SUM('SIMPL PLYWOOD'!AE62:AO62)</f>
        <v>0</v>
      </c>
      <c r="C36" s="4">
        <f>'SIMPL PLYWOOD'!AV62*SUM('SIMPL PLYWOOD'!AE62:AO62)</f>
        <v>0</v>
      </c>
      <c r="D36" s="4">
        <f>'SIMPL PLYWOOD'!AW62*SUM('SIMPL PLYWOOD'!AE62:AO62)</f>
        <v>0</v>
      </c>
      <c r="E36" s="4">
        <f>'SIMPL PLYWOOD'!AX62*SUM('SIMPL PLYWOOD'!AE62:AO62)</f>
        <v>0</v>
      </c>
      <c r="F36" s="4">
        <f>'SIMPL PLYWOOD'!AY62*SUM('SIMPL PLYWOOD'!AE62:AO62)</f>
        <v>0</v>
      </c>
      <c r="G36" s="4">
        <f>'SIMPL PLYWOOD'!AZ62*SUM('SIMPL PLYWOOD'!AE62:AO62)</f>
        <v>0</v>
      </c>
      <c r="H36" s="4">
        <f t="shared" si="1"/>
        <v>0</v>
      </c>
      <c r="I36" s="4">
        <f t="shared" si="2"/>
        <v>0</v>
      </c>
      <c r="J36" s="4">
        <f>'SIMPL PLYWOOD'!BB62*SUM('SIMPL PLYWOOD'!AE62:AO62)/3.125</f>
        <v>0</v>
      </c>
      <c r="K36" s="4">
        <f>'SIMPL PLYWOOD'!BA62</f>
        <v>0</v>
      </c>
    </row>
    <row r="37" spans="1:11">
      <c r="A37" t="str">
        <f>'PRODUCTION LIST VOLUMES'!A41</f>
        <v>SIMPL-3P</v>
      </c>
      <c r="B37" s="4">
        <f>'SIMPL PLYWOOD'!AU63*SUM('SIMPL PLYWOOD'!AE63:AO63)</f>
        <v>0</v>
      </c>
      <c r="C37" s="4">
        <f>'SIMPL PLYWOOD'!AV63*SUM('SIMPL PLYWOOD'!AE63:AO63)</f>
        <v>0</v>
      </c>
      <c r="D37" s="4">
        <f>'SIMPL PLYWOOD'!AW63*SUM('SIMPL PLYWOOD'!AE63:AO63)</f>
        <v>0</v>
      </c>
      <c r="E37" s="4">
        <f>'SIMPL PLYWOOD'!AX63*SUM('SIMPL PLYWOOD'!AE63:AO63)</f>
        <v>0</v>
      </c>
      <c r="F37" s="4">
        <f>'SIMPL PLYWOOD'!AY63*SUM('SIMPL PLYWOOD'!AE63:AO63)</f>
        <v>0</v>
      </c>
      <c r="G37" s="4">
        <f>'SIMPL PLYWOOD'!AZ63*SUM('SIMPL PLYWOOD'!AE63:AO63)</f>
        <v>0</v>
      </c>
      <c r="H37" s="4">
        <f t="shared" si="1"/>
        <v>0</v>
      </c>
      <c r="I37" s="4">
        <f t="shared" si="2"/>
        <v>0</v>
      </c>
      <c r="J37" s="4">
        <f>'SIMPL PLYWOOD'!BB63*SUM('SIMPL PLYWOOD'!AE63:AO63)/3.125</f>
        <v>0</v>
      </c>
      <c r="K37" s="4">
        <f>'SIMPL PLYWOOD'!BA63</f>
        <v>0</v>
      </c>
    </row>
    <row r="38" spans="1:11">
      <c r="A38">
        <f>'PRODUCTION LIST VOLUMES'!A43</f>
        <v>0</v>
      </c>
      <c r="B38" s="4">
        <f>'SIMPL PLYWOOD'!AU65*SUM('SIMPL PLYWOOD'!AE65:AO65)</f>
        <v>0</v>
      </c>
      <c r="C38" s="4">
        <f>'SIMPL PLYWOOD'!AV65*SUM('SIMPL PLYWOOD'!AE65:AO65)</f>
        <v>0</v>
      </c>
      <c r="D38" s="4">
        <f>'SIMPL PLYWOOD'!AW65*SUM('SIMPL PLYWOOD'!AE65:AO65)</f>
        <v>0</v>
      </c>
      <c r="E38" s="4">
        <f>'SIMPL PLYWOOD'!AX65*SUM('SIMPL PLYWOOD'!AE65:AO65)</f>
        <v>0</v>
      </c>
      <c r="F38" s="4">
        <f>'SIMPL PLYWOOD'!AY65*SUM('SIMPL PLYWOOD'!AE65:AO65)</f>
        <v>0</v>
      </c>
      <c r="G38" s="4">
        <f>'SIMPL PLYWOOD'!AZ65*SUM('SIMPL PLYWOOD'!AE65:AO65)</f>
        <v>0</v>
      </c>
      <c r="H38" s="4">
        <f t="shared" si="1"/>
        <v>0</v>
      </c>
      <c r="I38" s="4">
        <f t="shared" si="2"/>
        <v>0</v>
      </c>
      <c r="J38" s="4">
        <f>'SIMPL PLYWOOD'!BB65*SUM('SIMPL PLYWOOD'!AE65:AO65)/3.125</f>
        <v>0</v>
      </c>
      <c r="K38" s="4">
        <f>'SIMPL PLYWOOD'!BA65</f>
        <v>0</v>
      </c>
    </row>
    <row r="39" spans="1:11">
      <c r="A39" t="str">
        <f>'PRODUCTION LIST VOLUMES'!A44</f>
        <v>SIMPL-4A</v>
      </c>
      <c r="B39" s="4">
        <f>'SIMPL PLYWOOD'!AU66*SUM('SIMPL PLYWOOD'!AE66:AO66)</f>
        <v>0</v>
      </c>
      <c r="C39" s="4">
        <f>'SIMPL PLYWOOD'!AV66*SUM('SIMPL PLYWOOD'!AE66:AO66)</f>
        <v>0</v>
      </c>
      <c r="D39" s="4">
        <f>'SIMPL PLYWOOD'!AW66*SUM('SIMPL PLYWOOD'!AE66:AO66)</f>
        <v>0</v>
      </c>
      <c r="E39" s="4">
        <f>'SIMPL PLYWOOD'!AX66*SUM('SIMPL PLYWOOD'!AE66:AO66)</f>
        <v>0</v>
      </c>
      <c r="F39" s="4">
        <f>'SIMPL PLYWOOD'!AY66*SUM('SIMPL PLYWOOD'!AE66:AO66)</f>
        <v>0</v>
      </c>
      <c r="G39" s="4">
        <f>'SIMPL PLYWOOD'!AZ66*SUM('SIMPL PLYWOOD'!AE66:AO66)</f>
        <v>0</v>
      </c>
      <c r="H39" s="4">
        <f t="shared" si="1"/>
        <v>0</v>
      </c>
      <c r="I39" s="4">
        <f t="shared" si="2"/>
        <v>0</v>
      </c>
      <c r="J39" s="4">
        <f>'SIMPL PLYWOOD'!BB66*SUM('SIMPL PLYWOOD'!AE66:AO66)/3.125</f>
        <v>0</v>
      </c>
      <c r="K39" s="4">
        <f>'SIMPL PLYWOOD'!BA66</f>
        <v>0</v>
      </c>
    </row>
    <row r="40" spans="1:11">
      <c r="A40" t="str">
        <f>'PRODUCTION LIST VOLUMES'!A45</f>
        <v>SIMPL-4B</v>
      </c>
      <c r="B40" s="4">
        <f>'SIMPL PLYWOOD'!AU67*SUM('SIMPL PLYWOOD'!AE67:AO67)</f>
        <v>0</v>
      </c>
      <c r="C40" s="4">
        <f>'SIMPL PLYWOOD'!AV67*SUM('SIMPL PLYWOOD'!AE67:AO67)</f>
        <v>0</v>
      </c>
      <c r="D40" s="4">
        <f>'SIMPL PLYWOOD'!AW67*SUM('SIMPL PLYWOOD'!AE67:AO67)</f>
        <v>0</v>
      </c>
      <c r="E40" s="4">
        <f>'SIMPL PLYWOOD'!AX67*SUM('SIMPL PLYWOOD'!AE67:AO67)</f>
        <v>0</v>
      </c>
      <c r="F40" s="4">
        <f>'SIMPL PLYWOOD'!AY67*SUM('SIMPL PLYWOOD'!AE67:AO67)</f>
        <v>0</v>
      </c>
      <c r="G40" s="4">
        <f>'SIMPL PLYWOOD'!AZ67*SUM('SIMPL PLYWOOD'!AE67:AO67)</f>
        <v>0</v>
      </c>
      <c r="H40" s="4">
        <f t="shared" si="1"/>
        <v>0</v>
      </c>
      <c r="I40" s="4">
        <f t="shared" si="2"/>
        <v>0</v>
      </c>
      <c r="J40" s="4">
        <f>'SIMPL PLYWOOD'!BB67*SUM('SIMPL PLYWOOD'!AE67:AO67)/3.125</f>
        <v>0</v>
      </c>
      <c r="K40" s="4">
        <f>'SIMPL PLYWOOD'!BA67</f>
        <v>0</v>
      </c>
    </row>
    <row r="41" spans="1:11">
      <c r="A41" t="str">
        <f>'PRODUCTION LIST VOLUMES'!A46</f>
        <v>SIMPL-4C</v>
      </c>
      <c r="B41" s="4">
        <f>'SIMPL PLYWOOD'!AU68*SUM('SIMPL PLYWOOD'!AE68:AO68)</f>
        <v>0</v>
      </c>
      <c r="C41" s="4">
        <f>'SIMPL PLYWOOD'!AV68*SUM('SIMPL PLYWOOD'!AE68:AO68)</f>
        <v>0</v>
      </c>
      <c r="D41" s="4">
        <f>'SIMPL PLYWOOD'!AW68*SUM('SIMPL PLYWOOD'!AE68:AO68)</f>
        <v>0</v>
      </c>
      <c r="E41" s="4">
        <f>'SIMPL PLYWOOD'!AX68*SUM('SIMPL PLYWOOD'!AE68:AO68)</f>
        <v>0</v>
      </c>
      <c r="F41" s="4">
        <f>'SIMPL PLYWOOD'!AY68*SUM('SIMPL PLYWOOD'!AE68:AO68)</f>
        <v>0</v>
      </c>
      <c r="G41" s="4">
        <f>'SIMPL PLYWOOD'!AZ68*SUM('SIMPL PLYWOOD'!AE68:AO68)</f>
        <v>0</v>
      </c>
      <c r="H41" s="4">
        <f t="shared" si="1"/>
        <v>0</v>
      </c>
      <c r="I41" s="4">
        <f t="shared" si="2"/>
        <v>0</v>
      </c>
      <c r="J41" s="4">
        <f>'SIMPL PLYWOOD'!BB68*SUM('SIMPL PLYWOOD'!AE68:AO68)/3.125</f>
        <v>0</v>
      </c>
      <c r="K41" s="4">
        <f>'SIMPL PLYWOOD'!BA68</f>
        <v>0</v>
      </c>
    </row>
    <row r="42" spans="1:11">
      <c r="A42" t="str">
        <f>'PRODUCTION LIST VOLUMES'!A47</f>
        <v>SIMPL-4D</v>
      </c>
      <c r="B42" s="4">
        <f>'SIMPL PLYWOOD'!AU69*SUM('SIMPL PLYWOOD'!AE69:AO69)</f>
        <v>0</v>
      </c>
      <c r="C42" s="4">
        <f>'SIMPL PLYWOOD'!AV69*SUM('SIMPL PLYWOOD'!AE69:AO69)</f>
        <v>0</v>
      </c>
      <c r="D42" s="4">
        <f>'SIMPL PLYWOOD'!AW69*SUM('SIMPL PLYWOOD'!AE69:AO69)</f>
        <v>0</v>
      </c>
      <c r="E42" s="4">
        <f>'SIMPL PLYWOOD'!AX69*SUM('SIMPL PLYWOOD'!AE69:AO69)</f>
        <v>0</v>
      </c>
      <c r="F42" s="4">
        <f>'SIMPL PLYWOOD'!AY69*SUM('SIMPL PLYWOOD'!AE69:AO69)</f>
        <v>0</v>
      </c>
      <c r="G42" s="4">
        <f>'SIMPL PLYWOOD'!AZ69*SUM('SIMPL PLYWOOD'!AE69:AO69)</f>
        <v>0</v>
      </c>
      <c r="H42" s="4">
        <f t="shared" si="1"/>
        <v>0</v>
      </c>
      <c r="I42" s="4">
        <f t="shared" si="2"/>
        <v>0</v>
      </c>
      <c r="J42" s="4">
        <f>'SIMPL PLYWOOD'!BB69*SUM('SIMPL PLYWOOD'!AE69:AO69)/3.125</f>
        <v>0</v>
      </c>
      <c r="K42" s="4">
        <f>'SIMPL PLYWOOD'!BA69</f>
        <v>0</v>
      </c>
    </row>
    <row r="43" spans="1:11">
      <c r="A43" t="str">
        <f>'PRODUCTION LIST VOLUMES'!A48</f>
        <v>SIMPL-4E</v>
      </c>
      <c r="B43" s="4">
        <f>'SIMPL PLYWOOD'!AU70*SUM('SIMPL PLYWOOD'!AE70:AO70)</f>
        <v>0</v>
      </c>
      <c r="C43" s="4">
        <f>'SIMPL PLYWOOD'!AV70*SUM('SIMPL PLYWOOD'!AE70:AO70)</f>
        <v>0</v>
      </c>
      <c r="D43" s="4">
        <f>'SIMPL PLYWOOD'!AW70*SUM('SIMPL PLYWOOD'!AE70:AO70)</f>
        <v>0</v>
      </c>
      <c r="E43" s="4">
        <f>'SIMPL PLYWOOD'!AX70*SUM('SIMPL PLYWOOD'!AE70:AO70)</f>
        <v>0</v>
      </c>
      <c r="F43" s="4">
        <f>'SIMPL PLYWOOD'!AY70*SUM('SIMPL PLYWOOD'!AE70:AO70)</f>
        <v>0</v>
      </c>
      <c r="G43" s="4">
        <f>'SIMPL PLYWOOD'!AZ70*SUM('SIMPL PLYWOOD'!AE70:AO70)</f>
        <v>0</v>
      </c>
      <c r="H43" s="4">
        <f t="shared" si="1"/>
        <v>0</v>
      </c>
      <c r="I43" s="4">
        <f t="shared" si="2"/>
        <v>0</v>
      </c>
      <c r="J43" s="4">
        <f>'SIMPL PLYWOOD'!BB70*SUM('SIMPL PLYWOOD'!AE70:AO70)/3.125</f>
        <v>0</v>
      </c>
      <c r="K43" s="4">
        <f>'SIMPL PLYWOOD'!BA70</f>
        <v>0</v>
      </c>
    </row>
    <row r="44" spans="1:11">
      <c r="A44" t="str">
        <f>'PRODUCTION LIST VOLUMES'!A49</f>
        <v>SIMPL-4F</v>
      </c>
      <c r="B44" s="4">
        <f>'SIMPL PLYWOOD'!AU71*SUM('SIMPL PLYWOOD'!AE71:AO71)</f>
        <v>0</v>
      </c>
      <c r="C44" s="4">
        <f>'SIMPL PLYWOOD'!AV71*SUM('SIMPL PLYWOOD'!AE71:AO71)</f>
        <v>0</v>
      </c>
      <c r="D44" s="4">
        <f>'SIMPL PLYWOOD'!AW71*SUM('SIMPL PLYWOOD'!AE71:AO71)</f>
        <v>0</v>
      </c>
      <c r="E44" s="4">
        <f>'SIMPL PLYWOOD'!AX71*SUM('SIMPL PLYWOOD'!AE71:AO71)</f>
        <v>0</v>
      </c>
      <c r="F44" s="4">
        <f>'SIMPL PLYWOOD'!AY71*SUM('SIMPL PLYWOOD'!AE71:AO71)</f>
        <v>0</v>
      </c>
      <c r="G44" s="4">
        <f>'SIMPL PLYWOOD'!AZ71*SUM('SIMPL PLYWOOD'!AE71:AO71)</f>
        <v>0</v>
      </c>
      <c r="H44" s="4">
        <f t="shared" si="1"/>
        <v>0</v>
      </c>
      <c r="I44" s="4">
        <f t="shared" si="2"/>
        <v>0</v>
      </c>
      <c r="J44" s="4">
        <f>'SIMPL PLYWOOD'!BB71*SUM('SIMPL PLYWOOD'!AE71:AO71)/3.125</f>
        <v>0</v>
      </c>
      <c r="K44" s="4">
        <f>'SIMPL PLYWOOD'!BA71</f>
        <v>0</v>
      </c>
    </row>
    <row r="45" spans="1:11">
      <c r="A45" t="str">
        <f>'PRODUCTION LIST VOLUMES'!A52</f>
        <v>SIMPL-4I</v>
      </c>
      <c r="B45" s="4">
        <f>'SIMPL PLYWOOD'!AU74*SUM('SIMPL PLYWOOD'!AE74:AO74)</f>
        <v>0</v>
      </c>
      <c r="C45" s="4">
        <f>'SIMPL PLYWOOD'!AV74*SUM('SIMPL PLYWOOD'!AE74:AO74)</f>
        <v>0</v>
      </c>
      <c r="D45" s="4">
        <f>'SIMPL PLYWOOD'!AW74*SUM('SIMPL PLYWOOD'!AE74:AO74)</f>
        <v>0</v>
      </c>
      <c r="E45" s="4">
        <f>'SIMPL PLYWOOD'!AX74*SUM('SIMPL PLYWOOD'!AE74:AO74)</f>
        <v>0</v>
      </c>
      <c r="F45" s="4">
        <f>'SIMPL PLYWOOD'!AY74*SUM('SIMPL PLYWOOD'!AE74:AO74)</f>
        <v>0</v>
      </c>
      <c r="G45" s="4">
        <f>'SIMPL PLYWOOD'!AZ74*SUM('SIMPL PLYWOOD'!AE74:AO74)</f>
        <v>0</v>
      </c>
      <c r="H45" s="4">
        <f t="shared" si="1"/>
        <v>0</v>
      </c>
      <c r="I45" s="4">
        <f t="shared" si="2"/>
        <v>0</v>
      </c>
      <c r="J45" s="4">
        <f>'SIMPL PLYWOOD'!BB74*SUM('SIMPL PLYWOOD'!AE74:AO74)/3.125</f>
        <v>0</v>
      </c>
      <c r="K45" s="4">
        <f>'SIMPL PLYWOOD'!BA74</f>
        <v>0</v>
      </c>
    </row>
    <row r="46" spans="1:11">
      <c r="A46" t="e">
        <f>'PRODUCTION LIST VOLUMES'!#REF!</f>
        <v>#REF!</v>
      </c>
      <c r="B46" s="4">
        <f>'SIMPL PLYWOOD'!AU21*SUM('SIMPL PLYWOOD'!AE21:AO21)</f>
        <v>0</v>
      </c>
      <c r="C46" s="4">
        <f>'SIMPL PLYWOOD'!AV21*SUM('SIMPL PLYWOOD'!AE21:AO21)</f>
        <v>0</v>
      </c>
      <c r="D46" s="4">
        <f>'SIMPL PLYWOOD'!AW21*SUM('SIMPL PLYWOOD'!AE21:AO21)</f>
        <v>0</v>
      </c>
      <c r="E46" s="4">
        <f>'SIMPL PLYWOOD'!AX21*SUM('SIMPL PLYWOOD'!AE21:AO21)</f>
        <v>0</v>
      </c>
      <c r="F46" s="4">
        <f>'SIMPL PLYWOOD'!AY21*SUM('SIMPL PLYWOOD'!AE21:AO21)</f>
        <v>0</v>
      </c>
      <c r="G46" s="4">
        <f>'SIMPL PLYWOOD'!AZ21*SUM('SIMPL PLYWOOD'!AE21:AO21)</f>
        <v>0</v>
      </c>
      <c r="H46" s="4">
        <f t="shared" si="1"/>
        <v>0</v>
      </c>
      <c r="I46" s="4">
        <f t="shared" si="2"/>
        <v>0</v>
      </c>
      <c r="J46" s="4">
        <f>'SIMPL PLYWOOD'!BB21*SUM('SIMPL PLYWOOD'!AE21:AO21)/3.125</f>
        <v>0</v>
      </c>
      <c r="K46" s="4">
        <f>'SIMPL PLYWOOD'!BA21</f>
        <v>0</v>
      </c>
    </row>
    <row r="47" spans="1:11">
      <c r="A47" t="e">
        <f>'PRODUCTION LIST VOLUMES'!#REF!</f>
        <v>#REF!</v>
      </c>
      <c r="B47" s="4">
        <f>'SIMPL PLYWOOD'!AU19*SUM('SIMPL PLYWOOD'!AE19:AO19)</f>
        <v>0</v>
      </c>
      <c r="C47" s="4">
        <f>'SIMPL PLYWOOD'!AV19*SUM('SIMPL PLYWOOD'!AE19:AO19)</f>
        <v>0</v>
      </c>
      <c r="D47" s="4">
        <f>'SIMPL PLYWOOD'!AW19*SUM('SIMPL PLYWOOD'!AE19:AO19)</f>
        <v>0</v>
      </c>
      <c r="E47" s="4">
        <f>'SIMPL PLYWOOD'!AX19*SUM('SIMPL PLYWOOD'!AE19:AO19)</f>
        <v>0</v>
      </c>
      <c r="F47" s="4">
        <f>'SIMPL PLYWOOD'!AY19*SUM('SIMPL PLYWOOD'!AE19:AO19)</f>
        <v>0</v>
      </c>
      <c r="G47" s="4">
        <f>'SIMPL PLYWOOD'!AZ19*SUM('SIMPL PLYWOOD'!AE19:AO19)</f>
        <v>0</v>
      </c>
      <c r="H47" s="4">
        <f t="shared" si="1"/>
        <v>0</v>
      </c>
      <c r="I47" s="4">
        <f t="shared" si="2"/>
        <v>0</v>
      </c>
      <c r="J47" s="4">
        <f>'SIMPL PLYWOOD'!BB19*SUM('SIMPL PLYWOOD'!AE19:AO19)/3.125</f>
        <v>0</v>
      </c>
      <c r="K47" s="4">
        <f>'SIMPL PLYWOOD'!BA19</f>
        <v>0</v>
      </c>
    </row>
    <row r="48" spans="1:11">
      <c r="A48" t="e">
        <f>'PRODUCTION LIST VOLUMES'!#REF!</f>
        <v>#REF!</v>
      </c>
      <c r="B48" s="4">
        <f>'SIMPL PLYWOOD'!AU77*SUM('SIMPL PLYWOOD'!AE77:AO77)</f>
        <v>0</v>
      </c>
      <c r="C48" s="4">
        <f>'SIMPL PLYWOOD'!AV77*SUM('SIMPL PLYWOOD'!AE77:AO77)</f>
        <v>0</v>
      </c>
      <c r="D48" s="4">
        <f>'SIMPL PLYWOOD'!AW77*SUM('SIMPL PLYWOOD'!AE77:AO77)</f>
        <v>0</v>
      </c>
      <c r="E48" s="4">
        <f>'SIMPL PLYWOOD'!AX77*SUM('SIMPL PLYWOOD'!AE77:AO77)</f>
        <v>0</v>
      </c>
      <c r="F48" s="4">
        <f>'SIMPL PLYWOOD'!AY77*SUM('SIMPL PLYWOOD'!AE77:AO77)</f>
        <v>0</v>
      </c>
      <c r="G48" s="4">
        <f>'SIMPL PLYWOOD'!AZ77*SUM('SIMPL PLYWOOD'!AE77:AO77)</f>
        <v>0</v>
      </c>
      <c r="H48" s="4">
        <f t="shared" si="1"/>
        <v>0</v>
      </c>
      <c r="I48" s="4">
        <f t="shared" si="2"/>
        <v>0</v>
      </c>
      <c r="J48" s="4">
        <f>'SIMPL PLYWOOD'!BB77*SUM('SIMPL PLYWOOD'!AE77:AO77)/3.125</f>
        <v>0</v>
      </c>
      <c r="K48" s="4">
        <f>'SIMPL PLYWOOD'!BA77</f>
        <v>0</v>
      </c>
    </row>
    <row r="49" spans="1:11">
      <c r="A49" t="str">
        <f>'PRODUCTION LIST VOLUMES'!A154</f>
        <v>SIMPL-12B</v>
      </c>
      <c r="B49" s="4">
        <f>'SIMPL PLYWOOD'!AU11*SUM('SIMPL PLYWOOD'!AE11:AO11)</f>
        <v>0</v>
      </c>
      <c r="C49" s="4">
        <f>'SIMPL PLYWOOD'!AV11*SUM('SIMPL PLYWOOD'!AE11:AO11)</f>
        <v>0</v>
      </c>
      <c r="D49" s="4">
        <f>'SIMPL PLYWOOD'!AW11*SUM('SIMPL PLYWOOD'!AE11:AO11)</f>
        <v>0</v>
      </c>
      <c r="E49" s="4">
        <f>'SIMPL PLYWOOD'!AX11*SUM('SIMPL PLYWOOD'!AE11:AO11)</f>
        <v>0</v>
      </c>
      <c r="F49" s="4">
        <f>'SIMPL PLYWOOD'!AY11*SUM('SIMPL PLYWOOD'!AE11:AO11)</f>
        <v>0</v>
      </c>
      <c r="G49" s="4">
        <f>'SIMPL PLYWOOD'!AZ11*SUM('SIMPL PLYWOOD'!AE11:AO11)</f>
        <v>0</v>
      </c>
      <c r="H49" s="4">
        <f t="shared" si="1"/>
        <v>0</v>
      </c>
      <c r="I49" s="4">
        <f t="shared" si="2"/>
        <v>0</v>
      </c>
      <c r="J49" s="4">
        <f>'SIMPL PLYWOOD'!BB11*SUM('SIMPL PLYWOOD'!AE11:AO11)/3.125</f>
        <v>0</v>
      </c>
      <c r="K49" s="4">
        <f>'SIMPL PLYWOOD'!BA11</f>
        <v>0</v>
      </c>
    </row>
    <row r="50" spans="1:11">
      <c r="A50" t="str">
        <f>'PRODUCTION LIST VOLUMES'!A156</f>
        <v>SIMPL-12D</v>
      </c>
      <c r="B50" s="4">
        <f>'SIMPL PLYWOOD'!AU13*SUM('SIMPL PLYWOOD'!AE13:AO13)</f>
        <v>0</v>
      </c>
      <c r="C50" s="4">
        <f>'SIMPL PLYWOOD'!AV13*SUM('SIMPL PLYWOOD'!AE13:AO13)</f>
        <v>0</v>
      </c>
      <c r="D50" s="4">
        <f>'SIMPL PLYWOOD'!AW13*SUM('SIMPL PLYWOOD'!AE13:AO13)</f>
        <v>0</v>
      </c>
      <c r="E50" s="4">
        <f>'SIMPL PLYWOOD'!AX13*SUM('SIMPL PLYWOOD'!AE13:AO13)</f>
        <v>0</v>
      </c>
      <c r="F50" s="4">
        <f>'SIMPL PLYWOOD'!AY13*SUM('SIMPL PLYWOOD'!AE13:AO13)</f>
        <v>0</v>
      </c>
      <c r="G50" s="4">
        <f>'SIMPL PLYWOOD'!AZ13*SUM('SIMPL PLYWOOD'!AE13:AO13)</f>
        <v>0</v>
      </c>
      <c r="H50" s="4">
        <f t="shared" si="1"/>
        <v>0</v>
      </c>
      <c r="I50" s="4">
        <f t="shared" si="2"/>
        <v>0</v>
      </c>
      <c r="J50" s="4">
        <f>'SIMPL PLYWOOD'!BB13*SUM('SIMPL PLYWOOD'!AE13:AO13)/3.125</f>
        <v>0</v>
      </c>
      <c r="K50" s="4">
        <f>'SIMPL PLYWOOD'!BA13</f>
        <v>0</v>
      </c>
    </row>
    <row r="51" spans="1:11">
      <c r="A51" t="str">
        <f>'PRODUCTION LIST VOLUMES'!A157</f>
        <v>SIMPL-12E</v>
      </c>
      <c r="B51" s="4">
        <f>'SIMPL PLYWOOD'!AU14*SUM('SIMPL PLYWOOD'!AE14:AO14)</f>
        <v>0</v>
      </c>
      <c r="C51" s="4">
        <f>'SIMPL PLYWOOD'!AV14*SUM('SIMPL PLYWOOD'!AE14:AO14)</f>
        <v>0</v>
      </c>
      <c r="D51" s="4">
        <f>'SIMPL PLYWOOD'!AW14*SUM('SIMPL PLYWOOD'!AE14:AO14)</f>
        <v>0</v>
      </c>
      <c r="E51" s="4">
        <f>'SIMPL PLYWOOD'!AX14*SUM('SIMPL PLYWOOD'!AE14:AO14)</f>
        <v>0</v>
      </c>
      <c r="F51" s="4">
        <f>'SIMPL PLYWOOD'!AY14*SUM('SIMPL PLYWOOD'!AE14:AO14)</f>
        <v>0</v>
      </c>
      <c r="G51" s="4">
        <f>'SIMPL PLYWOOD'!AZ14*SUM('SIMPL PLYWOOD'!AE14:AO14)</f>
        <v>0</v>
      </c>
      <c r="H51" s="4">
        <f t="shared" si="1"/>
        <v>0</v>
      </c>
      <c r="I51" s="4">
        <f t="shared" si="2"/>
        <v>0</v>
      </c>
      <c r="J51" s="4">
        <f>'SIMPL PLYWOOD'!BB14*SUM('SIMPL PLYWOOD'!AE14:AO14)/3.125</f>
        <v>0</v>
      </c>
      <c r="K51" s="4">
        <f>'SIMPL PLYWOOD'!BA14</f>
        <v>0</v>
      </c>
    </row>
    <row r="52" spans="1:11">
      <c r="A52" t="str">
        <f>'PRODUCTION LIST VOLUMES'!A158</f>
        <v>SIMPL-12F</v>
      </c>
      <c r="B52" s="4">
        <f>'SIMPL PLYWOOD'!AU15*SUM('SIMPL PLYWOOD'!AE15:AO15)</f>
        <v>0</v>
      </c>
      <c r="C52" s="4">
        <f>'SIMPL PLYWOOD'!AV15*SUM('SIMPL PLYWOOD'!AE15:AO15)</f>
        <v>0</v>
      </c>
      <c r="D52" s="4">
        <f>'SIMPL PLYWOOD'!AW15*SUM('SIMPL PLYWOOD'!AE15:AO15)</f>
        <v>0</v>
      </c>
      <c r="E52" s="4">
        <f>'SIMPL PLYWOOD'!AX15*SUM('SIMPL PLYWOOD'!AE15:AO15)</f>
        <v>0</v>
      </c>
      <c r="F52" s="4">
        <f>'SIMPL PLYWOOD'!AY15*SUM('SIMPL PLYWOOD'!AE15:AO15)</f>
        <v>0</v>
      </c>
      <c r="G52" s="4">
        <f>'SIMPL PLYWOOD'!AZ15*SUM('SIMPL PLYWOOD'!AE15:AO15)</f>
        <v>0</v>
      </c>
      <c r="H52" s="4">
        <f t="shared" si="1"/>
        <v>0</v>
      </c>
      <c r="I52" s="4">
        <f t="shared" si="2"/>
        <v>0</v>
      </c>
      <c r="J52" s="4">
        <f>'SIMPL PLYWOOD'!BB15*SUM('SIMPL PLYWOOD'!AE15:AO15)/3.125</f>
        <v>0</v>
      </c>
      <c r="K52" s="4">
        <f>'SIMPL PLYWOOD'!BA15</f>
        <v>0</v>
      </c>
    </row>
    <row r="53" spans="1:11">
      <c r="A53">
        <f>'PRODUCTION LIST VOLUMES'!A56</f>
        <v>0</v>
      </c>
      <c r="B53" s="4">
        <f>'SIMPL PLYWOOD'!AU78*SUM('SIMPL PLYWOOD'!AE78:AO78)</f>
        <v>0</v>
      </c>
      <c r="C53" s="4">
        <f>'SIMPL PLYWOOD'!AV78*SUM('SIMPL PLYWOOD'!AE78:AO78)</f>
        <v>0</v>
      </c>
      <c r="D53" s="4">
        <f>'SIMPL PLYWOOD'!AW78*SUM('SIMPL PLYWOOD'!AE78:AO78)</f>
        <v>0</v>
      </c>
      <c r="E53" s="4">
        <f>'SIMPL PLYWOOD'!AX78*SUM('SIMPL PLYWOOD'!AE78:AO78)</f>
        <v>0</v>
      </c>
      <c r="F53" s="4">
        <f>'SIMPL PLYWOOD'!AY78*SUM('SIMPL PLYWOOD'!AE78:AO78)</f>
        <v>0</v>
      </c>
      <c r="G53" s="4">
        <f>'SIMPL PLYWOOD'!AZ78*SUM('SIMPL PLYWOOD'!AE78:AO78)</f>
        <v>0</v>
      </c>
      <c r="H53" s="4">
        <f t="shared" si="1"/>
        <v>0</v>
      </c>
      <c r="I53" s="4">
        <f t="shared" si="2"/>
        <v>0</v>
      </c>
      <c r="J53" s="4">
        <f>'SIMPL PLYWOOD'!BB78*SUM('SIMPL PLYWOOD'!AE78:AO78)/3.125</f>
        <v>0</v>
      </c>
      <c r="K53" s="4">
        <f>'SIMPL PLYWOOD'!BA78</f>
        <v>0</v>
      </c>
    </row>
    <row r="54" spans="1:11">
      <c r="A54" t="str">
        <f>'PRODUCTION LIST VOLUMES'!A57</f>
        <v>SIMPL-5A</v>
      </c>
      <c r="B54" s="4">
        <f>'SIMPL PLYWOOD'!AU79*SUM('SIMPL PLYWOOD'!AE79:AO79)</f>
        <v>0</v>
      </c>
      <c r="C54" s="4">
        <f>'SIMPL PLYWOOD'!AV79*SUM('SIMPL PLYWOOD'!AE79:AO79)</f>
        <v>0</v>
      </c>
      <c r="D54" s="4">
        <f>'SIMPL PLYWOOD'!AW79*SUM('SIMPL PLYWOOD'!AE79:AO79)</f>
        <v>0</v>
      </c>
      <c r="E54" s="4">
        <f>'SIMPL PLYWOOD'!AX79*SUM('SIMPL PLYWOOD'!AE79:AO79)</f>
        <v>0</v>
      </c>
      <c r="F54" s="4">
        <f>'SIMPL PLYWOOD'!AY79*SUM('SIMPL PLYWOOD'!AE79:AO79)</f>
        <v>0</v>
      </c>
      <c r="G54" s="4">
        <f>'SIMPL PLYWOOD'!AZ79*SUM('SIMPL PLYWOOD'!AE79:AO79)</f>
        <v>0</v>
      </c>
      <c r="H54" s="4">
        <f t="shared" si="1"/>
        <v>0</v>
      </c>
      <c r="I54" s="4">
        <f t="shared" si="2"/>
        <v>0</v>
      </c>
      <c r="J54" s="4">
        <f>'SIMPL PLYWOOD'!BB79*SUM('SIMPL PLYWOOD'!AE79:AO79)/3.125</f>
        <v>0</v>
      </c>
      <c r="K54" s="4">
        <f>'SIMPL PLYWOOD'!BA79</f>
        <v>0</v>
      </c>
    </row>
    <row r="55" spans="1:11">
      <c r="A55" t="str">
        <f>'PRODUCTION LIST VOLUMES'!A58</f>
        <v>SIMPL-5B</v>
      </c>
      <c r="B55" s="4">
        <f>'SIMPL PLYWOOD'!AU80*SUM('SIMPL PLYWOOD'!AE80:AO80)</f>
        <v>0</v>
      </c>
      <c r="C55" s="4">
        <f>'SIMPL PLYWOOD'!AV80*SUM('SIMPL PLYWOOD'!AE80:AO80)</f>
        <v>0</v>
      </c>
      <c r="D55" s="4">
        <f>'SIMPL PLYWOOD'!AW80*SUM('SIMPL PLYWOOD'!AE80:AO80)</f>
        <v>0</v>
      </c>
      <c r="E55" s="4">
        <f>'SIMPL PLYWOOD'!AX80*SUM('SIMPL PLYWOOD'!AE80:AO80)</f>
        <v>0</v>
      </c>
      <c r="F55" s="4">
        <f>'SIMPL PLYWOOD'!AY80*SUM('SIMPL PLYWOOD'!AE80:AO80)</f>
        <v>0</v>
      </c>
      <c r="G55" s="4">
        <f>'SIMPL PLYWOOD'!AZ80*SUM('SIMPL PLYWOOD'!AE80:AO80)</f>
        <v>0</v>
      </c>
      <c r="H55" s="4">
        <f t="shared" si="1"/>
        <v>0</v>
      </c>
      <c r="I55" s="4">
        <f t="shared" si="2"/>
        <v>0</v>
      </c>
      <c r="J55" s="4">
        <f>'SIMPL PLYWOOD'!BB80*SUM('SIMPL PLYWOOD'!AE80:AO80)/3.125</f>
        <v>0</v>
      </c>
      <c r="K55" s="4">
        <f>'SIMPL PLYWOOD'!BA80</f>
        <v>0</v>
      </c>
    </row>
    <row r="56" spans="1:11">
      <c r="A56" t="str">
        <f>'PRODUCTION LIST VOLUMES'!A59</f>
        <v>SIMPL-5C</v>
      </c>
      <c r="B56" s="4">
        <f>'SIMPL PLYWOOD'!AU81*SUM('SIMPL PLYWOOD'!AE81:AO81)</f>
        <v>0</v>
      </c>
      <c r="C56" s="4">
        <f>'SIMPL PLYWOOD'!AV81*SUM('SIMPL PLYWOOD'!AE81:AO81)</f>
        <v>0</v>
      </c>
      <c r="D56" s="4">
        <f>'SIMPL PLYWOOD'!AW81*SUM('SIMPL PLYWOOD'!AE81:AO81)</f>
        <v>0</v>
      </c>
      <c r="E56" s="4">
        <f>'SIMPL PLYWOOD'!AX81*SUM('SIMPL PLYWOOD'!AE81:AO81)</f>
        <v>0</v>
      </c>
      <c r="F56" s="4">
        <f>'SIMPL PLYWOOD'!AY81*SUM('SIMPL PLYWOOD'!AE81:AO81)</f>
        <v>0</v>
      </c>
      <c r="G56" s="4">
        <f>'SIMPL PLYWOOD'!AZ81*SUM('SIMPL PLYWOOD'!AE81:AO81)</f>
        <v>0</v>
      </c>
      <c r="H56" s="4">
        <f t="shared" si="1"/>
        <v>0</v>
      </c>
      <c r="I56" s="4">
        <f t="shared" si="2"/>
        <v>0</v>
      </c>
      <c r="J56" s="4">
        <f>'SIMPL PLYWOOD'!BB81*SUM('SIMPL PLYWOOD'!AE81:AO81)/3.125</f>
        <v>0</v>
      </c>
      <c r="K56" s="4">
        <f>'SIMPL PLYWOOD'!BA81</f>
        <v>0</v>
      </c>
    </row>
    <row r="57" spans="1:11">
      <c r="A57" t="str">
        <f>'PRODUCTION LIST VOLUMES'!A60</f>
        <v>SIMPL-5D</v>
      </c>
      <c r="B57" s="4">
        <f>'SIMPL PLYWOOD'!AU82*SUM('SIMPL PLYWOOD'!AE82:AO82)</f>
        <v>0</v>
      </c>
      <c r="C57" s="4">
        <f>'SIMPL PLYWOOD'!AV82*SUM('SIMPL PLYWOOD'!AE82:AO82)</f>
        <v>0</v>
      </c>
      <c r="D57" s="4">
        <f>'SIMPL PLYWOOD'!AW82*SUM('SIMPL PLYWOOD'!AE82:AO82)</f>
        <v>0</v>
      </c>
      <c r="E57" s="4">
        <f>'SIMPL PLYWOOD'!AX82*SUM('SIMPL PLYWOOD'!AE82:AO82)</f>
        <v>0</v>
      </c>
      <c r="F57" s="4">
        <f>'SIMPL PLYWOOD'!AY82*SUM('SIMPL PLYWOOD'!AE82:AO82)</f>
        <v>0</v>
      </c>
      <c r="G57" s="4">
        <f>'SIMPL PLYWOOD'!AZ82*SUM('SIMPL PLYWOOD'!AE82:AO82)</f>
        <v>0</v>
      </c>
      <c r="H57" s="4">
        <f t="shared" si="1"/>
        <v>0</v>
      </c>
      <c r="I57" s="4">
        <f t="shared" si="2"/>
        <v>0</v>
      </c>
      <c r="J57" s="4">
        <f>'SIMPL PLYWOOD'!BB82*SUM('SIMPL PLYWOOD'!AE82:AO82)/3.125</f>
        <v>0</v>
      </c>
      <c r="K57" s="4">
        <f>'SIMPL PLYWOOD'!BA82</f>
        <v>0</v>
      </c>
    </row>
    <row r="58" spans="1:11">
      <c r="A58" t="str">
        <f>'PRODUCTION LIST VOLUMES'!A61</f>
        <v>SIMPL-5E</v>
      </c>
      <c r="B58" s="4">
        <f>'SIMPL PLYWOOD'!AU83*SUM('SIMPL PLYWOOD'!AE83:AO83)</f>
        <v>0</v>
      </c>
      <c r="C58" s="4">
        <f>'SIMPL PLYWOOD'!AV83*SUM('SIMPL PLYWOOD'!AE83:AO83)</f>
        <v>0</v>
      </c>
      <c r="D58" s="4">
        <f>'SIMPL PLYWOOD'!AW83*SUM('SIMPL PLYWOOD'!AE83:AO83)</f>
        <v>0</v>
      </c>
      <c r="E58" s="4">
        <f>'SIMPL PLYWOOD'!AX83*SUM('SIMPL PLYWOOD'!AE83:AO83)</f>
        <v>0</v>
      </c>
      <c r="F58" s="4">
        <f>'SIMPL PLYWOOD'!AY83*SUM('SIMPL PLYWOOD'!AE83:AO83)</f>
        <v>0</v>
      </c>
      <c r="G58" s="4">
        <f>'SIMPL PLYWOOD'!AZ83*SUM('SIMPL PLYWOOD'!AE83:AO83)</f>
        <v>0</v>
      </c>
      <c r="H58" s="4">
        <f t="shared" si="1"/>
        <v>0</v>
      </c>
      <c r="I58" s="4">
        <f t="shared" si="2"/>
        <v>0</v>
      </c>
      <c r="J58" s="4">
        <f>'SIMPL PLYWOOD'!BB83*SUM('SIMPL PLYWOOD'!AE83:AO83)/3.125</f>
        <v>0</v>
      </c>
      <c r="K58" s="4">
        <f>'SIMPL PLYWOOD'!BA83</f>
        <v>0</v>
      </c>
    </row>
    <row r="59" spans="1:11">
      <c r="A59" t="str">
        <f>'PRODUCTION LIST VOLUMES'!A62</f>
        <v>SIMPL-5F</v>
      </c>
      <c r="B59" s="4">
        <f>'SIMPL PLYWOOD'!AU84*SUM('SIMPL PLYWOOD'!AE84:AO84)</f>
        <v>0</v>
      </c>
      <c r="C59" s="4">
        <f>'SIMPL PLYWOOD'!AV84*SUM('SIMPL PLYWOOD'!AE84:AO84)</f>
        <v>0</v>
      </c>
      <c r="D59" s="4">
        <f>'SIMPL PLYWOOD'!AW84*SUM('SIMPL PLYWOOD'!AE84:AO84)</f>
        <v>0</v>
      </c>
      <c r="E59" s="4">
        <f>'SIMPL PLYWOOD'!AX84*SUM('SIMPL PLYWOOD'!AE84:AO84)</f>
        <v>0</v>
      </c>
      <c r="F59" s="4">
        <f>'SIMPL PLYWOOD'!AY84*SUM('SIMPL PLYWOOD'!AE84:AO84)</f>
        <v>0</v>
      </c>
      <c r="G59" s="4">
        <f>'SIMPL PLYWOOD'!AZ84*SUM('SIMPL PLYWOOD'!AE84:AO84)</f>
        <v>0</v>
      </c>
      <c r="H59" s="4">
        <f t="shared" si="1"/>
        <v>0</v>
      </c>
      <c r="I59" s="4">
        <f t="shared" si="2"/>
        <v>0</v>
      </c>
      <c r="J59" s="4">
        <f>'SIMPL PLYWOOD'!BB84*SUM('SIMPL PLYWOOD'!AE84:AO84)/3.125</f>
        <v>0</v>
      </c>
      <c r="K59" s="4">
        <f>'SIMPL PLYWOOD'!BA84</f>
        <v>0</v>
      </c>
    </row>
    <row r="60" spans="1:11">
      <c r="A60" t="str">
        <f>'PRODUCTION LIST VOLUMES'!A63</f>
        <v>SIMPL-5G</v>
      </c>
      <c r="B60" s="4">
        <f>'SIMPL PLYWOOD'!AU85*SUM('SIMPL PLYWOOD'!AE85:AO85)</f>
        <v>0</v>
      </c>
      <c r="C60" s="4">
        <f>'SIMPL PLYWOOD'!AV85*SUM('SIMPL PLYWOOD'!AE85:AO85)</f>
        <v>0</v>
      </c>
      <c r="D60" s="4">
        <f>'SIMPL PLYWOOD'!AW85*SUM('SIMPL PLYWOOD'!AE85:AO85)</f>
        <v>0</v>
      </c>
      <c r="E60" s="4">
        <f>'SIMPL PLYWOOD'!AX85*SUM('SIMPL PLYWOOD'!AE85:AO85)</f>
        <v>0</v>
      </c>
      <c r="F60" s="4">
        <f>'SIMPL PLYWOOD'!AY85*SUM('SIMPL PLYWOOD'!AE85:AO85)</f>
        <v>0</v>
      </c>
      <c r="G60" s="4">
        <f>'SIMPL PLYWOOD'!AZ85*SUM('SIMPL PLYWOOD'!AE85:AO85)</f>
        <v>0</v>
      </c>
      <c r="H60" s="4">
        <f t="shared" si="1"/>
        <v>0</v>
      </c>
      <c r="I60" s="4">
        <f t="shared" si="2"/>
        <v>0</v>
      </c>
      <c r="J60" s="4">
        <f>'SIMPL PLYWOOD'!BB85*SUM('SIMPL PLYWOOD'!AE85:AO85)/3.125</f>
        <v>0</v>
      </c>
      <c r="K60" s="4">
        <f>'SIMPL PLYWOOD'!BA85</f>
        <v>0</v>
      </c>
    </row>
    <row r="61" spans="1:11">
      <c r="A61" t="str">
        <f>'PRODUCTION LIST VOLUMES'!A64</f>
        <v>SIMPL-5H</v>
      </c>
      <c r="B61" s="4">
        <f>'SIMPL PLYWOOD'!AU86*SUM('SIMPL PLYWOOD'!AE86:AO86)</f>
        <v>0</v>
      </c>
      <c r="C61" s="4">
        <f>'SIMPL PLYWOOD'!AV86*SUM('SIMPL PLYWOOD'!AE86:AO86)</f>
        <v>0</v>
      </c>
      <c r="D61" s="4">
        <f>'SIMPL PLYWOOD'!AW86*SUM('SIMPL PLYWOOD'!AE86:AO86)</f>
        <v>0</v>
      </c>
      <c r="E61" s="4">
        <f>'SIMPL PLYWOOD'!AX86*SUM('SIMPL PLYWOOD'!AE86:AO86)</f>
        <v>0</v>
      </c>
      <c r="F61" s="4">
        <f>'SIMPL PLYWOOD'!AY86*SUM('SIMPL PLYWOOD'!AE86:AO86)</f>
        <v>0</v>
      </c>
      <c r="G61" s="4">
        <f>'SIMPL PLYWOOD'!AZ86*SUM('SIMPL PLYWOOD'!AE86:AO86)</f>
        <v>0</v>
      </c>
      <c r="H61" s="4">
        <f t="shared" si="1"/>
        <v>0</v>
      </c>
      <c r="I61" s="4">
        <f t="shared" si="2"/>
        <v>0</v>
      </c>
      <c r="J61" s="4">
        <f>'SIMPL PLYWOOD'!BB86*SUM('SIMPL PLYWOOD'!AE86:AO86)/3.125</f>
        <v>0</v>
      </c>
      <c r="K61" s="4">
        <f>'SIMPL PLYWOOD'!BA86</f>
        <v>0</v>
      </c>
    </row>
    <row r="62" spans="1:11">
      <c r="A62" t="str">
        <f>'PRODUCTION LIST VOLUMES'!A65</f>
        <v>SIMPL-5I</v>
      </c>
      <c r="B62" s="4">
        <f>'SIMPL PLYWOOD'!AU87*SUM('SIMPL PLYWOOD'!AE87:AO87)</f>
        <v>0</v>
      </c>
      <c r="C62" s="4">
        <f>'SIMPL PLYWOOD'!AV87*SUM('SIMPL PLYWOOD'!AE87:AO87)</f>
        <v>0</v>
      </c>
      <c r="D62" s="4">
        <f>'SIMPL PLYWOOD'!AW87*SUM('SIMPL PLYWOOD'!AE87:AO87)</f>
        <v>0</v>
      </c>
      <c r="E62" s="4">
        <f>'SIMPL PLYWOOD'!AX87*SUM('SIMPL PLYWOOD'!AE87:AO87)</f>
        <v>0</v>
      </c>
      <c r="F62" s="4">
        <f>'SIMPL PLYWOOD'!AY87*SUM('SIMPL PLYWOOD'!AE87:AO87)</f>
        <v>0</v>
      </c>
      <c r="G62" s="4">
        <f>'SIMPL PLYWOOD'!AZ87*SUM('SIMPL PLYWOOD'!AE87:AO87)</f>
        <v>0</v>
      </c>
      <c r="H62" s="4">
        <f t="shared" si="1"/>
        <v>0</v>
      </c>
      <c r="I62" s="4">
        <f t="shared" si="2"/>
        <v>0</v>
      </c>
      <c r="J62" s="4">
        <f>'SIMPL PLYWOOD'!BB87*SUM('SIMPL PLYWOOD'!AE87:AO87)/3.125</f>
        <v>0</v>
      </c>
      <c r="K62" s="4">
        <f>'SIMPL PLYWOOD'!BA87</f>
        <v>0</v>
      </c>
    </row>
    <row r="63" spans="1:11">
      <c r="A63">
        <f>'PRODUCTION LIST VOLUMES'!A72</f>
        <v>0</v>
      </c>
      <c r="B63" s="4">
        <f>'SIMPL PLYWOOD'!AU94*SUM('SIMPL PLYWOOD'!AE94:AO94)</f>
        <v>0</v>
      </c>
      <c r="C63" s="4">
        <f>'SIMPL PLYWOOD'!AV94*SUM('SIMPL PLYWOOD'!AE94:AO94)</f>
        <v>0</v>
      </c>
      <c r="D63" s="4">
        <f>'SIMPL PLYWOOD'!AW94*SUM('SIMPL PLYWOOD'!AE94:AO94)</f>
        <v>0</v>
      </c>
      <c r="E63" s="4">
        <f>'SIMPL PLYWOOD'!AX94*SUM('SIMPL PLYWOOD'!AE94:AO94)</f>
        <v>0</v>
      </c>
      <c r="F63" s="4">
        <f>'SIMPL PLYWOOD'!AY94*SUM('SIMPL PLYWOOD'!AE94:AO94)</f>
        <v>0</v>
      </c>
      <c r="G63" s="4">
        <f>'SIMPL PLYWOOD'!AZ94*SUM('SIMPL PLYWOOD'!AE94:AO94)</f>
        <v>0</v>
      </c>
      <c r="H63" s="4">
        <f t="shared" si="1"/>
        <v>0</v>
      </c>
      <c r="I63" s="4">
        <f t="shared" si="2"/>
        <v>0</v>
      </c>
      <c r="J63" s="4">
        <f>'SIMPL PLYWOOD'!BB94*SUM('SIMPL PLYWOOD'!AE94:AO94)/3.125</f>
        <v>0</v>
      </c>
      <c r="K63" s="4">
        <f>'SIMPL PLYWOOD'!BA94</f>
        <v>0</v>
      </c>
    </row>
    <row r="64" spans="1:11">
      <c r="A64" t="str">
        <f>'PRODUCTION LIST VOLUMES'!A73</f>
        <v>SIMPL-6A</v>
      </c>
      <c r="B64" s="4">
        <f>'SIMPL PLYWOOD'!AU95*SUM('SIMPL PLYWOOD'!AE95:AO95)</f>
        <v>0</v>
      </c>
      <c r="C64" s="4">
        <f>'SIMPL PLYWOOD'!AV95*SUM('SIMPL PLYWOOD'!AE95:AO95)</f>
        <v>0</v>
      </c>
      <c r="D64" s="4">
        <f>'SIMPL PLYWOOD'!AW95*SUM('SIMPL PLYWOOD'!AE95:AO95)</f>
        <v>0</v>
      </c>
      <c r="E64" s="4">
        <f>'SIMPL PLYWOOD'!AX95*SUM('SIMPL PLYWOOD'!AE95:AO95)</f>
        <v>0</v>
      </c>
      <c r="F64" s="4">
        <f>'SIMPL PLYWOOD'!AY95*SUM('SIMPL PLYWOOD'!AE95:AO95)</f>
        <v>0</v>
      </c>
      <c r="G64" s="4">
        <f>'SIMPL PLYWOOD'!AZ95*SUM('SIMPL PLYWOOD'!AE95:AO95)</f>
        <v>0</v>
      </c>
      <c r="H64" s="4">
        <f t="shared" si="1"/>
        <v>0</v>
      </c>
      <c r="I64" s="4">
        <f t="shared" si="2"/>
        <v>0</v>
      </c>
      <c r="J64" s="4">
        <f>'SIMPL PLYWOOD'!BB95*SUM('SIMPL PLYWOOD'!AE95:AO95)/3.125</f>
        <v>0</v>
      </c>
      <c r="K64" s="4">
        <f>'SIMPL PLYWOOD'!BA95</f>
        <v>0</v>
      </c>
    </row>
    <row r="65" spans="1:11">
      <c r="A65" t="str">
        <f>'PRODUCTION LIST VOLUMES'!A74</f>
        <v>SIMPL-6B</v>
      </c>
      <c r="B65" s="4">
        <f>'SIMPL PLYWOOD'!AU96*SUM('SIMPL PLYWOOD'!AE96:AO96)</f>
        <v>0</v>
      </c>
      <c r="C65" s="4">
        <f>'SIMPL PLYWOOD'!AV96*SUM('SIMPL PLYWOOD'!AE96:AO96)</f>
        <v>0</v>
      </c>
      <c r="D65" s="4">
        <f>'SIMPL PLYWOOD'!AW96*SUM('SIMPL PLYWOOD'!AE96:AO96)</f>
        <v>0</v>
      </c>
      <c r="E65" s="4">
        <f>'SIMPL PLYWOOD'!AX96*SUM('SIMPL PLYWOOD'!AE96:AO96)</f>
        <v>0</v>
      </c>
      <c r="F65" s="4">
        <f>'SIMPL PLYWOOD'!AY96*SUM('SIMPL PLYWOOD'!AE96:AO96)</f>
        <v>0</v>
      </c>
      <c r="G65" s="4">
        <f>'SIMPL PLYWOOD'!AZ96*SUM('SIMPL PLYWOOD'!AE96:AO96)</f>
        <v>0</v>
      </c>
      <c r="H65" s="4">
        <f t="shared" si="1"/>
        <v>0</v>
      </c>
      <c r="I65" s="4">
        <f t="shared" si="2"/>
        <v>0</v>
      </c>
      <c r="J65" s="4">
        <f>'SIMPL PLYWOOD'!BB96*SUM('SIMPL PLYWOOD'!AE96:AO96)/3.125</f>
        <v>0</v>
      </c>
      <c r="K65" s="4">
        <f>'SIMPL PLYWOOD'!BA96</f>
        <v>0</v>
      </c>
    </row>
    <row r="66" spans="1:11">
      <c r="A66" t="str">
        <f>'PRODUCTION LIST VOLUMES'!A75</f>
        <v>SIMPL-6C</v>
      </c>
      <c r="B66" s="4">
        <f>'SIMPL PLYWOOD'!AU97*SUM('SIMPL PLYWOOD'!AE97:AO97)</f>
        <v>0</v>
      </c>
      <c r="C66" s="4">
        <f>'SIMPL PLYWOOD'!AV97*SUM('SIMPL PLYWOOD'!AE97:AO97)</f>
        <v>0</v>
      </c>
      <c r="D66" s="4">
        <f>'SIMPL PLYWOOD'!AW97*SUM('SIMPL PLYWOOD'!AE97:AO97)</f>
        <v>0</v>
      </c>
      <c r="E66" s="4">
        <f>'SIMPL PLYWOOD'!AX97*SUM('SIMPL PLYWOOD'!AE97:AO97)</f>
        <v>0</v>
      </c>
      <c r="F66" s="4">
        <f>'SIMPL PLYWOOD'!AY97*SUM('SIMPL PLYWOOD'!AE97:AO97)</f>
        <v>0</v>
      </c>
      <c r="G66" s="4">
        <f>'SIMPL PLYWOOD'!AZ97*SUM('SIMPL PLYWOOD'!AE97:AO97)</f>
        <v>0</v>
      </c>
      <c r="H66" s="4">
        <f t="shared" si="1"/>
        <v>0</v>
      </c>
      <c r="I66" s="4">
        <f t="shared" si="2"/>
        <v>0</v>
      </c>
      <c r="J66" s="4">
        <f>'SIMPL PLYWOOD'!BB97*SUM('SIMPL PLYWOOD'!AE97:AO97)/3.125</f>
        <v>0</v>
      </c>
      <c r="K66" s="4">
        <f>'SIMPL PLYWOOD'!BA97</f>
        <v>0</v>
      </c>
    </row>
    <row r="67" spans="1:11">
      <c r="A67" t="str">
        <f>'PRODUCTION LIST VOLUMES'!A76</f>
        <v>SIMPL-6J</v>
      </c>
      <c r="B67" s="4">
        <f>'SIMPL PLYWOOD'!AU104*SUM('SIMPL PLYWOOD'!AE104:AO104)</f>
        <v>0</v>
      </c>
      <c r="C67" s="4">
        <f>'SIMPL PLYWOOD'!AV104*SUM('SIMPL PLYWOOD'!AE104:AO104)</f>
        <v>0</v>
      </c>
      <c r="D67" s="4">
        <f>'SIMPL PLYWOOD'!AW104*SUM('SIMPL PLYWOOD'!AE104:AO104)</f>
        <v>0</v>
      </c>
      <c r="E67" s="4">
        <f>'SIMPL PLYWOOD'!AX104*SUM('SIMPL PLYWOOD'!AE104:AO104)</f>
        <v>0</v>
      </c>
      <c r="F67" s="4">
        <f>'SIMPL PLYWOOD'!AY104*SUM('SIMPL PLYWOOD'!AE104:AO104)</f>
        <v>0</v>
      </c>
      <c r="G67" s="4">
        <f>'SIMPL PLYWOOD'!AZ104*SUM('SIMPL PLYWOOD'!AE104:AO104)</f>
        <v>0</v>
      </c>
      <c r="H67" s="4">
        <f t="shared" si="1"/>
        <v>0</v>
      </c>
      <c r="I67" s="4">
        <f t="shared" si="2"/>
        <v>0</v>
      </c>
      <c r="J67" s="4">
        <f>'SIMPL PLYWOOD'!BB104*SUM('SIMPL PLYWOOD'!AE104:AO104)/3.125</f>
        <v>0</v>
      </c>
      <c r="K67" s="4">
        <f>'SIMPL PLYWOOD'!BA104</f>
        <v>0</v>
      </c>
    </row>
    <row r="68" spans="1:11">
      <c r="A68" t="str">
        <f>'PRODUCTION LIST VOLUMES'!A77</f>
        <v>SIMPL-6D</v>
      </c>
      <c r="B68" s="4">
        <f>'SIMPL PLYWOOD'!AU98*SUM('SIMPL PLYWOOD'!AE98:AO98)</f>
        <v>0</v>
      </c>
      <c r="C68" s="4">
        <f>'SIMPL PLYWOOD'!AV98*SUM('SIMPL PLYWOOD'!AE98:AO98)</f>
        <v>0</v>
      </c>
      <c r="D68" s="4">
        <f>'SIMPL PLYWOOD'!AW98*SUM('SIMPL PLYWOOD'!AE98:AO98)</f>
        <v>0</v>
      </c>
      <c r="E68" s="4">
        <f>'SIMPL PLYWOOD'!AX98*SUM('SIMPL PLYWOOD'!AE98:AO98)</f>
        <v>0</v>
      </c>
      <c r="F68" s="4">
        <f>'SIMPL PLYWOOD'!AY98*SUM('SIMPL PLYWOOD'!AE98:AO98)</f>
        <v>0</v>
      </c>
      <c r="G68" s="4">
        <f>'SIMPL PLYWOOD'!AZ98*SUM('SIMPL PLYWOOD'!AE98:AO98)</f>
        <v>0</v>
      </c>
      <c r="H68" s="4">
        <f t="shared" si="1"/>
        <v>0</v>
      </c>
      <c r="I68" s="4">
        <f t="shared" si="2"/>
        <v>0</v>
      </c>
      <c r="J68" s="4">
        <f>'SIMPL PLYWOOD'!BB98*SUM('SIMPL PLYWOOD'!AE98:AO98)/3.125</f>
        <v>0</v>
      </c>
      <c r="K68" s="4">
        <f>'SIMPL PLYWOOD'!BA98</f>
        <v>0</v>
      </c>
    </row>
    <row r="69" spans="1:11">
      <c r="A69" t="str">
        <f>'PRODUCTION LIST VOLUMES'!A78</f>
        <v>SIMPL-6E</v>
      </c>
      <c r="B69" s="4">
        <f>'SIMPL PLYWOOD'!AU99*SUM('SIMPL PLYWOOD'!AE99:AO99)</f>
        <v>0</v>
      </c>
      <c r="C69" s="4">
        <f>'SIMPL PLYWOOD'!AV99*SUM('SIMPL PLYWOOD'!AE99:AO99)</f>
        <v>0</v>
      </c>
      <c r="D69" s="4">
        <f>'SIMPL PLYWOOD'!AW99*SUM('SIMPL PLYWOOD'!AE99:AO99)</f>
        <v>0</v>
      </c>
      <c r="E69" s="4">
        <f>'SIMPL PLYWOOD'!AX99*SUM('SIMPL PLYWOOD'!AE99:AO99)</f>
        <v>0</v>
      </c>
      <c r="F69" s="4">
        <f>'SIMPL PLYWOOD'!AY99*SUM('SIMPL PLYWOOD'!AE99:AO99)</f>
        <v>0</v>
      </c>
      <c r="G69" s="4">
        <f>'SIMPL PLYWOOD'!AZ99*SUM('SIMPL PLYWOOD'!AE99:AO99)</f>
        <v>0</v>
      </c>
      <c r="H69" s="4">
        <f t="shared" ref="H69:H132" si="3">F69/10</f>
        <v>0</v>
      </c>
      <c r="I69" s="4">
        <f t="shared" ref="I69:I132" si="4">(3/100)*F69</f>
        <v>0</v>
      </c>
      <c r="J69" s="4">
        <f>'SIMPL PLYWOOD'!BB99*SUM('SIMPL PLYWOOD'!AE99:AO99)/3.125</f>
        <v>0</v>
      </c>
      <c r="K69" s="4">
        <f>'SIMPL PLYWOOD'!BA99</f>
        <v>0</v>
      </c>
    </row>
    <row r="70" spans="1:11">
      <c r="A70" t="str">
        <f>'PRODUCTION LIST VOLUMES'!A79</f>
        <v>SIMPL-6F</v>
      </c>
      <c r="B70" s="4">
        <f>'SIMPL PLYWOOD'!AU100*SUM('SIMPL PLYWOOD'!AE100:AO100)</f>
        <v>0</v>
      </c>
      <c r="C70" s="4">
        <f>'SIMPL PLYWOOD'!AV100*SUM('SIMPL PLYWOOD'!AE100:AO100)</f>
        <v>0</v>
      </c>
      <c r="D70" s="4">
        <f>'SIMPL PLYWOOD'!AW100*SUM('SIMPL PLYWOOD'!AE100:AO100)</f>
        <v>0</v>
      </c>
      <c r="E70" s="4">
        <f>'SIMPL PLYWOOD'!AX100*SUM('SIMPL PLYWOOD'!AE100:AO100)</f>
        <v>0</v>
      </c>
      <c r="F70" s="4">
        <f>'SIMPL PLYWOOD'!AY100*SUM('SIMPL PLYWOOD'!AE100:AO100)</f>
        <v>0</v>
      </c>
      <c r="G70" s="4">
        <f>'SIMPL PLYWOOD'!AZ100*SUM('SIMPL PLYWOOD'!AE100:AO100)</f>
        <v>0</v>
      </c>
      <c r="H70" s="4">
        <f t="shared" si="3"/>
        <v>0</v>
      </c>
      <c r="I70" s="4">
        <f t="shared" si="4"/>
        <v>0</v>
      </c>
      <c r="J70" s="4">
        <f>'SIMPL PLYWOOD'!BB100*SUM('SIMPL PLYWOOD'!AE100:AO100)/3.125</f>
        <v>0</v>
      </c>
      <c r="K70" s="4">
        <f>'SIMPL PLYWOOD'!BA100</f>
        <v>0</v>
      </c>
    </row>
    <row r="71" spans="1:11">
      <c r="A71" t="str">
        <f>'PRODUCTION LIST VOLUMES'!A80</f>
        <v>SIMPL-6G</v>
      </c>
      <c r="B71" s="4">
        <f>'SIMPL PLYWOOD'!AU101*SUM('SIMPL PLYWOOD'!AE101:AO101)</f>
        <v>0</v>
      </c>
      <c r="C71" s="4">
        <f>'SIMPL PLYWOOD'!AV101*SUM('SIMPL PLYWOOD'!AE101:AO101)</f>
        <v>0</v>
      </c>
      <c r="D71" s="4">
        <f>'SIMPL PLYWOOD'!AW101*SUM('SIMPL PLYWOOD'!AE101:AO101)</f>
        <v>0</v>
      </c>
      <c r="E71" s="4">
        <f>'SIMPL PLYWOOD'!AX101*SUM('SIMPL PLYWOOD'!AE101:AO101)</f>
        <v>0</v>
      </c>
      <c r="F71" s="4">
        <f>'SIMPL PLYWOOD'!AY101*SUM('SIMPL PLYWOOD'!AE101:AO101)</f>
        <v>0</v>
      </c>
      <c r="G71" s="4">
        <f>'SIMPL PLYWOOD'!AZ101*SUM('SIMPL PLYWOOD'!AE101:AO101)</f>
        <v>0</v>
      </c>
      <c r="H71" s="4">
        <f t="shared" si="3"/>
        <v>0</v>
      </c>
      <c r="I71" s="4">
        <f t="shared" si="4"/>
        <v>0</v>
      </c>
      <c r="J71" s="4">
        <f>'SIMPL PLYWOOD'!BB101*SUM('SIMPL PLYWOOD'!AE101:AO101)/3.125</f>
        <v>0</v>
      </c>
      <c r="K71" s="4">
        <f>'SIMPL PLYWOOD'!BA101</f>
        <v>0</v>
      </c>
    </row>
    <row r="72" spans="1:11">
      <c r="A72" t="str">
        <f>'PRODUCTION LIST VOLUMES'!A81</f>
        <v>SIMPL-6H</v>
      </c>
      <c r="B72" s="4">
        <f>'SIMPL PLYWOOD'!AU102*SUM('SIMPL PLYWOOD'!AE102:AO102)</f>
        <v>0</v>
      </c>
      <c r="C72" s="4">
        <f>'SIMPL PLYWOOD'!AV102*SUM('SIMPL PLYWOOD'!AE102:AO102)</f>
        <v>0</v>
      </c>
      <c r="D72" s="4">
        <f>'SIMPL PLYWOOD'!AW102*SUM('SIMPL PLYWOOD'!AE102:AO102)</f>
        <v>0</v>
      </c>
      <c r="E72" s="4">
        <f>'SIMPL PLYWOOD'!AX102*SUM('SIMPL PLYWOOD'!AE102:AO102)</f>
        <v>0</v>
      </c>
      <c r="F72" s="4">
        <f>'SIMPL PLYWOOD'!AY102*SUM('SIMPL PLYWOOD'!AE102:AO102)</f>
        <v>0</v>
      </c>
      <c r="G72" s="4">
        <f>'SIMPL PLYWOOD'!AZ102*SUM('SIMPL PLYWOOD'!AE102:AO102)</f>
        <v>0</v>
      </c>
      <c r="H72" s="4">
        <f t="shared" si="3"/>
        <v>0</v>
      </c>
      <c r="I72" s="4">
        <f t="shared" si="4"/>
        <v>0</v>
      </c>
      <c r="J72" s="4">
        <f>'SIMPL PLYWOOD'!BB102*SUM('SIMPL PLYWOOD'!AE102:AO102)/3.125</f>
        <v>0</v>
      </c>
      <c r="K72" s="4">
        <f>'SIMPL PLYWOOD'!BA102</f>
        <v>0</v>
      </c>
    </row>
    <row r="73" spans="1:11">
      <c r="A73" t="str">
        <f>'PRODUCTION LIST VOLUMES'!A82</f>
        <v>SIMPL-6I</v>
      </c>
      <c r="B73" s="4">
        <f>'SIMPL PLYWOOD'!AU103*SUM('SIMPL PLYWOOD'!AE103:AO103)</f>
        <v>0</v>
      </c>
      <c r="C73" s="4">
        <f>'SIMPL PLYWOOD'!AV103*SUM('SIMPL PLYWOOD'!AE103:AO103)</f>
        <v>0</v>
      </c>
      <c r="D73" s="4">
        <f>'SIMPL PLYWOOD'!AW103*SUM('SIMPL PLYWOOD'!AE103:AO103)</f>
        <v>0</v>
      </c>
      <c r="E73" s="4">
        <f>'SIMPL PLYWOOD'!AX103*SUM('SIMPL PLYWOOD'!AE103:AO103)</f>
        <v>0</v>
      </c>
      <c r="F73" s="4">
        <f>'SIMPL PLYWOOD'!AY103*SUM('SIMPL PLYWOOD'!AE103:AO103)</f>
        <v>0</v>
      </c>
      <c r="G73" s="4">
        <f>'SIMPL PLYWOOD'!AZ103*SUM('SIMPL PLYWOOD'!AE103:AO103)</f>
        <v>0</v>
      </c>
      <c r="H73" s="4">
        <f t="shared" si="3"/>
        <v>0</v>
      </c>
      <c r="I73" s="4">
        <f t="shared" si="4"/>
        <v>0</v>
      </c>
      <c r="J73" s="4">
        <f>'SIMPL PLYWOOD'!BB103*SUM('SIMPL PLYWOOD'!AE103:AO103)/3.125</f>
        <v>0</v>
      </c>
      <c r="K73" s="4">
        <f>'SIMPL PLYWOOD'!BA103</f>
        <v>0</v>
      </c>
    </row>
    <row r="74" spans="1:11">
      <c r="A74" t="str">
        <f>'PRODUCTION LIST VOLUMES'!A83</f>
        <v>SIMPL-6K</v>
      </c>
      <c r="B74" s="4">
        <f>'SIMPL PLYWOOD'!AU105*SUM('SIMPL PLYWOOD'!AE105:AO105)</f>
        <v>0</v>
      </c>
      <c r="C74" s="4">
        <f>'SIMPL PLYWOOD'!AV105*SUM('SIMPL PLYWOOD'!AE105:AO105)</f>
        <v>0</v>
      </c>
      <c r="D74" s="4">
        <f>'SIMPL PLYWOOD'!AW105*SUM('SIMPL PLYWOOD'!AE105:AO105)</f>
        <v>0</v>
      </c>
      <c r="E74" s="4">
        <f>'SIMPL PLYWOOD'!AX105*SUM('SIMPL PLYWOOD'!AE105:AO105)</f>
        <v>0</v>
      </c>
      <c r="F74" s="4">
        <f>'SIMPL PLYWOOD'!AY105*SUM('SIMPL PLYWOOD'!AE105:AO105)</f>
        <v>0</v>
      </c>
      <c r="G74" s="4">
        <f>'SIMPL PLYWOOD'!AZ105*SUM('SIMPL PLYWOOD'!AE105:AO105)</f>
        <v>0</v>
      </c>
      <c r="H74" s="4">
        <f t="shared" si="3"/>
        <v>0</v>
      </c>
      <c r="I74" s="4">
        <f t="shared" si="4"/>
        <v>0</v>
      </c>
      <c r="J74" s="4">
        <f>'SIMPL PLYWOOD'!BB105*SUM('SIMPL PLYWOOD'!AE105:AO105)/3.125</f>
        <v>0</v>
      </c>
      <c r="K74" s="4">
        <f>'SIMPL PLYWOOD'!BA105</f>
        <v>0</v>
      </c>
    </row>
    <row r="75" spans="1:11">
      <c r="A75">
        <f>'PRODUCTION LIST VOLUMES'!A86</f>
        <v>0</v>
      </c>
      <c r="B75" s="4">
        <f>'SIMPL PLYWOOD'!AU108*SUM('SIMPL PLYWOOD'!AE108:AO108)</f>
        <v>0</v>
      </c>
      <c r="C75" s="4">
        <f>'SIMPL PLYWOOD'!AV108*SUM('SIMPL PLYWOOD'!AE108:AO108)</f>
        <v>0</v>
      </c>
      <c r="D75" s="4">
        <f>'SIMPL PLYWOOD'!AW108*SUM('SIMPL PLYWOOD'!AE108:AO108)</f>
        <v>0</v>
      </c>
      <c r="E75" s="4">
        <f>'SIMPL PLYWOOD'!AX108*SUM('SIMPL PLYWOOD'!AE108:AO108)</f>
        <v>0</v>
      </c>
      <c r="F75" s="4">
        <f>'SIMPL PLYWOOD'!AY108*SUM('SIMPL PLYWOOD'!AE108:AO108)</f>
        <v>0</v>
      </c>
      <c r="G75" s="4">
        <f>'SIMPL PLYWOOD'!AZ108*SUM('SIMPL PLYWOOD'!AE108:AO108)</f>
        <v>0</v>
      </c>
      <c r="H75" s="4">
        <f t="shared" si="3"/>
        <v>0</v>
      </c>
      <c r="I75" s="4">
        <f t="shared" si="4"/>
        <v>0</v>
      </c>
      <c r="J75" s="4">
        <f>'SIMPL PLYWOOD'!BB108*SUM('SIMPL PLYWOOD'!AE108:AO108)/3.125</f>
        <v>0</v>
      </c>
      <c r="K75" s="4">
        <f>'SIMPL PLYWOOD'!BA108</f>
        <v>0</v>
      </c>
    </row>
    <row r="76" spans="1:11">
      <c r="A76" t="str">
        <f>'PRODUCTION LIST VOLUMES'!A87</f>
        <v>SIMPL-7A</v>
      </c>
      <c r="B76" s="4">
        <f>'SIMPL PLYWOOD'!AU109*SUM('SIMPL PLYWOOD'!AE109:AO109)</f>
        <v>0</v>
      </c>
      <c r="C76" s="4">
        <f>'SIMPL PLYWOOD'!AV109*SUM('SIMPL PLYWOOD'!AE109:AO109)</f>
        <v>0</v>
      </c>
      <c r="D76" s="4">
        <f>'SIMPL PLYWOOD'!AW109*SUM('SIMPL PLYWOOD'!AE109:AO109)</f>
        <v>0</v>
      </c>
      <c r="E76" s="4">
        <f>'SIMPL PLYWOOD'!AX109*SUM('SIMPL PLYWOOD'!AE109:AO109)</f>
        <v>0</v>
      </c>
      <c r="F76" s="4">
        <f>'SIMPL PLYWOOD'!AY109*SUM('SIMPL PLYWOOD'!AE109:AO109)</f>
        <v>0</v>
      </c>
      <c r="G76" s="4">
        <f>'SIMPL PLYWOOD'!AZ109*SUM('SIMPL PLYWOOD'!AE109:AO109)</f>
        <v>0</v>
      </c>
      <c r="H76" s="4">
        <f t="shared" si="3"/>
        <v>0</v>
      </c>
      <c r="I76" s="4">
        <f t="shared" si="4"/>
        <v>0</v>
      </c>
      <c r="J76" s="4">
        <f>'SIMPL PLYWOOD'!BB109*SUM('SIMPL PLYWOOD'!AE109:AO109)/3.125</f>
        <v>0</v>
      </c>
      <c r="K76" s="4">
        <f>'SIMPL PLYWOOD'!BA109</f>
        <v>0</v>
      </c>
    </row>
    <row r="77" spans="1:11">
      <c r="A77" t="str">
        <f>'PRODUCTION LIST VOLUMES'!A88</f>
        <v>SIMPL-7B</v>
      </c>
      <c r="B77" s="4">
        <f>'SIMPL PLYWOOD'!AU110*SUM('SIMPL PLYWOOD'!AE110:AO110)</f>
        <v>0</v>
      </c>
      <c r="C77" s="4">
        <f>'SIMPL PLYWOOD'!AV110*SUM('SIMPL PLYWOOD'!AE110:AO110)</f>
        <v>0</v>
      </c>
      <c r="D77" s="4">
        <f>'SIMPL PLYWOOD'!AW110*SUM('SIMPL PLYWOOD'!AE110:AO110)</f>
        <v>0</v>
      </c>
      <c r="E77" s="4">
        <f>'SIMPL PLYWOOD'!AX110*SUM('SIMPL PLYWOOD'!AE110:AO110)</f>
        <v>0</v>
      </c>
      <c r="F77" s="4">
        <f>'SIMPL PLYWOOD'!AY110*SUM('SIMPL PLYWOOD'!AE110:AO110)</f>
        <v>0</v>
      </c>
      <c r="G77" s="4">
        <f>'SIMPL PLYWOOD'!AZ110*SUM('SIMPL PLYWOOD'!AE110:AO110)</f>
        <v>0</v>
      </c>
      <c r="H77" s="4">
        <f t="shared" si="3"/>
        <v>0</v>
      </c>
      <c r="I77" s="4">
        <f t="shared" si="4"/>
        <v>0</v>
      </c>
      <c r="J77" s="4">
        <f>'SIMPL PLYWOOD'!BB110*SUM('SIMPL PLYWOOD'!AE110:AO110)/3.125</f>
        <v>0</v>
      </c>
      <c r="K77" s="4">
        <f>'SIMPL PLYWOOD'!BA110</f>
        <v>0</v>
      </c>
    </row>
    <row r="78" spans="1:11">
      <c r="A78" t="str">
        <f>'PRODUCTION LIST VOLUMES'!A89</f>
        <v>SIMPL-7C</v>
      </c>
      <c r="B78" s="4">
        <f>'SIMPL PLYWOOD'!AU111*SUM('SIMPL PLYWOOD'!AE111:AO111)</f>
        <v>0</v>
      </c>
      <c r="C78" s="4">
        <f>'SIMPL PLYWOOD'!AV111*SUM('SIMPL PLYWOOD'!AE111:AO111)</f>
        <v>0</v>
      </c>
      <c r="D78" s="4">
        <f>'SIMPL PLYWOOD'!AW111*SUM('SIMPL PLYWOOD'!AE111:AO111)</f>
        <v>0</v>
      </c>
      <c r="E78" s="4">
        <f>'SIMPL PLYWOOD'!AX111*SUM('SIMPL PLYWOOD'!AE111:AO111)</f>
        <v>0</v>
      </c>
      <c r="F78" s="4">
        <f>'SIMPL PLYWOOD'!AY111*SUM('SIMPL PLYWOOD'!AE111:AO111)</f>
        <v>0</v>
      </c>
      <c r="G78" s="4">
        <f>'SIMPL PLYWOOD'!AZ111*SUM('SIMPL PLYWOOD'!AE111:AO111)</f>
        <v>0</v>
      </c>
      <c r="H78" s="4">
        <f t="shared" si="3"/>
        <v>0</v>
      </c>
      <c r="I78" s="4">
        <f t="shared" si="4"/>
        <v>0</v>
      </c>
      <c r="J78" s="4">
        <f>'SIMPL PLYWOOD'!BB111*SUM('SIMPL PLYWOOD'!AE111:AO111)/3.125</f>
        <v>0</v>
      </c>
      <c r="K78" s="4">
        <f>'SIMPL PLYWOOD'!BA111</f>
        <v>0</v>
      </c>
    </row>
    <row r="79" spans="1:11">
      <c r="A79" t="str">
        <f>'PRODUCTION LIST VOLUMES'!A90</f>
        <v>SIMPL-7D</v>
      </c>
      <c r="B79" s="4">
        <f>'SIMPL PLYWOOD'!AU112*SUM('SIMPL PLYWOOD'!AE112:AO112)</f>
        <v>0</v>
      </c>
      <c r="C79" s="4">
        <f>'SIMPL PLYWOOD'!AV112*SUM('SIMPL PLYWOOD'!AE112:AO112)</f>
        <v>0</v>
      </c>
      <c r="D79" s="4">
        <f>'SIMPL PLYWOOD'!AW112*SUM('SIMPL PLYWOOD'!AE112:AO112)</f>
        <v>0</v>
      </c>
      <c r="E79" s="4">
        <f>'SIMPL PLYWOOD'!AX112*SUM('SIMPL PLYWOOD'!AE112:AO112)</f>
        <v>0</v>
      </c>
      <c r="F79" s="4">
        <f>'SIMPL PLYWOOD'!AY112*SUM('SIMPL PLYWOOD'!AE112:AO112)</f>
        <v>0</v>
      </c>
      <c r="G79" s="4">
        <f>'SIMPL PLYWOOD'!AZ112*SUM('SIMPL PLYWOOD'!AE112:AO112)</f>
        <v>0</v>
      </c>
      <c r="H79" s="4">
        <f t="shared" si="3"/>
        <v>0</v>
      </c>
      <c r="I79" s="4">
        <f t="shared" si="4"/>
        <v>0</v>
      </c>
      <c r="J79" s="4">
        <f>'SIMPL PLYWOOD'!BB112*SUM('SIMPL PLYWOOD'!AE112:AO112)/3.125</f>
        <v>0</v>
      </c>
      <c r="K79" s="4">
        <f>'SIMPL PLYWOOD'!BA112</f>
        <v>0</v>
      </c>
    </row>
    <row r="80" spans="1:11">
      <c r="A80" t="str">
        <f>'PRODUCTION LIST VOLUMES'!A91</f>
        <v>SIMPL-7E</v>
      </c>
      <c r="B80" s="4">
        <f>'SIMPL PLYWOOD'!AU113*SUM('SIMPL PLYWOOD'!AE113:AO113)</f>
        <v>0</v>
      </c>
      <c r="C80" s="4">
        <f>'SIMPL PLYWOOD'!AV113*SUM('SIMPL PLYWOOD'!AE113:AO113)</f>
        <v>0</v>
      </c>
      <c r="D80" s="4">
        <f>'SIMPL PLYWOOD'!AW113*SUM('SIMPL PLYWOOD'!AE113:AO113)</f>
        <v>0</v>
      </c>
      <c r="E80" s="4">
        <f>'SIMPL PLYWOOD'!AX113*SUM('SIMPL PLYWOOD'!AE113:AO113)</f>
        <v>0</v>
      </c>
      <c r="F80" s="4">
        <f>'SIMPL PLYWOOD'!AY113*SUM('SIMPL PLYWOOD'!AE113:AO113)</f>
        <v>0</v>
      </c>
      <c r="G80" s="4">
        <f>'SIMPL PLYWOOD'!AZ113*SUM('SIMPL PLYWOOD'!AE113:AO113)</f>
        <v>0</v>
      </c>
      <c r="H80" s="4">
        <f t="shared" si="3"/>
        <v>0</v>
      </c>
      <c r="I80" s="4">
        <f t="shared" si="4"/>
        <v>0</v>
      </c>
      <c r="J80" s="4">
        <f>'SIMPL PLYWOOD'!BB113*SUM('SIMPL PLYWOOD'!AE113:AO113)/3.125</f>
        <v>0</v>
      </c>
      <c r="K80" s="4">
        <f>'SIMPL PLYWOOD'!BA113</f>
        <v>0</v>
      </c>
    </row>
    <row r="81" spans="1:11">
      <c r="A81" t="str">
        <f>'PRODUCTION LIST VOLUMES'!A92</f>
        <v>SIMPL-7F</v>
      </c>
      <c r="B81" s="4">
        <f>'SIMPL PLYWOOD'!AU114*SUM('SIMPL PLYWOOD'!AE114:AO114)</f>
        <v>0</v>
      </c>
      <c r="C81" s="4">
        <f>'SIMPL PLYWOOD'!AV114*SUM('SIMPL PLYWOOD'!AE114:AO114)</f>
        <v>0</v>
      </c>
      <c r="D81" s="4">
        <f>'SIMPL PLYWOOD'!AW114*SUM('SIMPL PLYWOOD'!AE114:AO114)</f>
        <v>0</v>
      </c>
      <c r="E81" s="4">
        <f>'SIMPL PLYWOOD'!AX114*SUM('SIMPL PLYWOOD'!AE114:AO114)</f>
        <v>0</v>
      </c>
      <c r="F81" s="4">
        <f>'SIMPL PLYWOOD'!AY114*SUM('SIMPL PLYWOOD'!AE114:AO114)</f>
        <v>0</v>
      </c>
      <c r="G81" s="4">
        <f>'SIMPL PLYWOOD'!AZ114*SUM('SIMPL PLYWOOD'!AE114:AO114)</f>
        <v>0</v>
      </c>
      <c r="H81" s="4">
        <f t="shared" si="3"/>
        <v>0</v>
      </c>
      <c r="I81" s="4">
        <f t="shared" si="4"/>
        <v>0</v>
      </c>
      <c r="J81" s="4">
        <f>'SIMPL PLYWOOD'!BB114*SUM('SIMPL PLYWOOD'!AE114:AO114)/3.125</f>
        <v>0</v>
      </c>
      <c r="K81" s="4">
        <f>'SIMPL PLYWOOD'!BA114</f>
        <v>0</v>
      </c>
    </row>
    <row r="82" spans="1:11">
      <c r="A82" t="str">
        <f>'PRODUCTION LIST VOLUMES'!A93</f>
        <v>SIMPL-7G</v>
      </c>
      <c r="B82" s="4">
        <f>'SIMPL PLYWOOD'!AU115*SUM('SIMPL PLYWOOD'!AE115:AO115)</f>
        <v>0</v>
      </c>
      <c r="C82" s="4">
        <f>'SIMPL PLYWOOD'!AV115*SUM('SIMPL PLYWOOD'!AE115:AO115)</f>
        <v>0</v>
      </c>
      <c r="D82" s="4">
        <f>'SIMPL PLYWOOD'!AW115*SUM('SIMPL PLYWOOD'!AE115:AO115)</f>
        <v>0</v>
      </c>
      <c r="E82" s="4">
        <f>'SIMPL PLYWOOD'!AX115*SUM('SIMPL PLYWOOD'!AE115:AO115)</f>
        <v>0</v>
      </c>
      <c r="F82" s="4">
        <f>'SIMPL PLYWOOD'!AY115*SUM('SIMPL PLYWOOD'!AE115:AO115)</f>
        <v>0</v>
      </c>
      <c r="G82" s="4">
        <f>'SIMPL PLYWOOD'!AZ115*SUM('SIMPL PLYWOOD'!AE115:AO115)</f>
        <v>0</v>
      </c>
      <c r="H82" s="4">
        <f t="shared" si="3"/>
        <v>0</v>
      </c>
      <c r="I82" s="4">
        <f t="shared" si="4"/>
        <v>0</v>
      </c>
      <c r="J82" s="4">
        <f>'SIMPL PLYWOOD'!BB115*SUM('SIMPL PLYWOOD'!AE115:AO115)/3.125</f>
        <v>0</v>
      </c>
      <c r="K82" s="4">
        <f>'SIMPL PLYWOOD'!BA115</f>
        <v>0</v>
      </c>
    </row>
    <row r="83" spans="1:11">
      <c r="A83" t="str">
        <f>'PRODUCTION LIST VOLUMES'!A94</f>
        <v>SIMPL-7H</v>
      </c>
      <c r="B83" s="4">
        <f>'SIMPL PLYWOOD'!AU116*SUM('SIMPL PLYWOOD'!AE116:AO116)</f>
        <v>0</v>
      </c>
      <c r="C83" s="4">
        <f>'SIMPL PLYWOOD'!AV116*SUM('SIMPL PLYWOOD'!AE116:AO116)</f>
        <v>0</v>
      </c>
      <c r="D83" s="4">
        <f>'SIMPL PLYWOOD'!AW116*SUM('SIMPL PLYWOOD'!AE116:AO116)</f>
        <v>0</v>
      </c>
      <c r="E83" s="4">
        <f>'SIMPL PLYWOOD'!AX116*SUM('SIMPL PLYWOOD'!AE116:AO116)</f>
        <v>0</v>
      </c>
      <c r="F83" s="4">
        <f>'SIMPL PLYWOOD'!AY116*SUM('SIMPL PLYWOOD'!AE116:AO116)</f>
        <v>0</v>
      </c>
      <c r="G83" s="4">
        <f>'SIMPL PLYWOOD'!AZ116*SUM('SIMPL PLYWOOD'!AE116:AO116)</f>
        <v>0</v>
      </c>
      <c r="H83" s="4">
        <f t="shared" si="3"/>
        <v>0</v>
      </c>
      <c r="I83" s="4">
        <f t="shared" si="4"/>
        <v>0</v>
      </c>
      <c r="J83" s="4">
        <f>'SIMPL PLYWOOD'!BB116*SUM('SIMPL PLYWOOD'!AE116:AO116)/3.125</f>
        <v>0</v>
      </c>
      <c r="K83" s="4">
        <f>'SIMPL PLYWOOD'!BA116</f>
        <v>0</v>
      </c>
    </row>
    <row r="84" spans="1:11">
      <c r="A84" t="str">
        <f>'PRODUCTION LIST VOLUMES'!A95</f>
        <v>SIMPL-7I</v>
      </c>
      <c r="B84" s="4">
        <f>'SIMPL PLYWOOD'!AU117*SUM('SIMPL PLYWOOD'!AE117:AO117)</f>
        <v>0</v>
      </c>
      <c r="C84" s="4">
        <f>'SIMPL PLYWOOD'!AV117*SUM('SIMPL PLYWOOD'!AE117:AO117)</f>
        <v>0</v>
      </c>
      <c r="D84" s="4">
        <f>'SIMPL PLYWOOD'!AW117*SUM('SIMPL PLYWOOD'!AE117:AO117)</f>
        <v>0</v>
      </c>
      <c r="E84" s="4">
        <f>'SIMPL PLYWOOD'!AX117*SUM('SIMPL PLYWOOD'!AE117:AO117)</f>
        <v>0</v>
      </c>
      <c r="F84" s="4">
        <f>'SIMPL PLYWOOD'!AY117*SUM('SIMPL PLYWOOD'!AE117:AO117)</f>
        <v>0</v>
      </c>
      <c r="G84" s="4">
        <f>'SIMPL PLYWOOD'!AZ117*SUM('SIMPL PLYWOOD'!AE117:AO117)</f>
        <v>0</v>
      </c>
      <c r="H84" s="4">
        <f t="shared" si="3"/>
        <v>0</v>
      </c>
      <c r="I84" s="4">
        <f t="shared" si="4"/>
        <v>0</v>
      </c>
      <c r="J84" s="4">
        <f>'SIMPL PLYWOOD'!BB117*SUM('SIMPL PLYWOOD'!AE117:AO117)/3.125</f>
        <v>0</v>
      </c>
      <c r="K84" s="4">
        <f>'SIMPL PLYWOOD'!BA117</f>
        <v>0</v>
      </c>
    </row>
    <row r="85" spans="1:11">
      <c r="A85" t="str">
        <f>'PRODUCTION LIST VOLUMES'!A96</f>
        <v>SIMPL-7J</v>
      </c>
      <c r="B85" s="4">
        <f>'SIMPL PLYWOOD'!AU118*SUM('SIMPL PLYWOOD'!AE118:AO118)</f>
        <v>0</v>
      </c>
      <c r="C85" s="4">
        <f>'SIMPL PLYWOOD'!AV118*SUM('SIMPL PLYWOOD'!AE118:AO118)</f>
        <v>0</v>
      </c>
      <c r="D85" s="4">
        <f>'SIMPL PLYWOOD'!AW118*SUM('SIMPL PLYWOOD'!AE118:AO118)</f>
        <v>0</v>
      </c>
      <c r="E85" s="4">
        <f>'SIMPL PLYWOOD'!AX118*SUM('SIMPL PLYWOOD'!AE118:AO118)</f>
        <v>0</v>
      </c>
      <c r="F85" s="4">
        <f>'SIMPL PLYWOOD'!AY118*SUM('SIMPL PLYWOOD'!AE118:AO118)</f>
        <v>0</v>
      </c>
      <c r="G85" s="4">
        <f>'SIMPL PLYWOOD'!AZ118*SUM('SIMPL PLYWOOD'!AE118:AO118)</f>
        <v>0</v>
      </c>
      <c r="H85" s="4">
        <f t="shared" si="3"/>
        <v>0</v>
      </c>
      <c r="I85" s="4">
        <f t="shared" si="4"/>
        <v>0</v>
      </c>
      <c r="J85" s="4">
        <f>'SIMPL PLYWOOD'!BB118*SUM('SIMPL PLYWOOD'!AE118:AO118)/3.125</f>
        <v>0</v>
      </c>
      <c r="K85" s="4">
        <f>'SIMPL PLYWOOD'!BA118</f>
        <v>0</v>
      </c>
    </row>
    <row r="86" spans="1:11">
      <c r="A86" t="str">
        <f>'PRODUCTION LIST VOLUMES'!A97</f>
        <v>SIMPL-7K</v>
      </c>
      <c r="B86" s="4">
        <f>'SIMPL PLYWOOD'!AU119*SUM('SIMPL PLYWOOD'!AE119:AO119)</f>
        <v>0</v>
      </c>
      <c r="C86" s="4">
        <f>'SIMPL PLYWOOD'!AV119*SUM('SIMPL PLYWOOD'!AE119:AO119)</f>
        <v>0</v>
      </c>
      <c r="D86" s="4">
        <f>'SIMPL PLYWOOD'!AW119*SUM('SIMPL PLYWOOD'!AE119:AO119)</f>
        <v>0</v>
      </c>
      <c r="E86" s="4">
        <f>'SIMPL PLYWOOD'!AX119*SUM('SIMPL PLYWOOD'!AE119:AO119)</f>
        <v>0</v>
      </c>
      <c r="F86" s="4">
        <f>'SIMPL PLYWOOD'!AY119*SUM('SIMPL PLYWOOD'!AE119:AO119)</f>
        <v>0</v>
      </c>
      <c r="G86" s="4">
        <f>'SIMPL PLYWOOD'!AZ119*SUM('SIMPL PLYWOOD'!AE119:AO119)</f>
        <v>0</v>
      </c>
      <c r="H86" s="4">
        <f t="shared" si="3"/>
        <v>0</v>
      </c>
      <c r="I86" s="4">
        <f t="shared" si="4"/>
        <v>0</v>
      </c>
      <c r="J86" s="4">
        <f>'SIMPL PLYWOOD'!BB119*SUM('SIMPL PLYWOOD'!AE119:AO119)/3.125</f>
        <v>0</v>
      </c>
      <c r="K86" s="4">
        <f>'SIMPL PLYWOOD'!BA119</f>
        <v>0</v>
      </c>
    </row>
    <row r="87" spans="1:11">
      <c r="A87" t="str">
        <f>'PRODUCTION LIST VOLUMES'!A98</f>
        <v>SIMPL-7L</v>
      </c>
      <c r="B87" s="4">
        <f>'SIMPL PLYWOOD'!AU120*SUM('SIMPL PLYWOOD'!AE120:AO120)</f>
        <v>0</v>
      </c>
      <c r="C87" s="4">
        <f>'SIMPL PLYWOOD'!AV120*SUM('SIMPL PLYWOOD'!AE120:AO120)</f>
        <v>0</v>
      </c>
      <c r="D87" s="4">
        <f>'SIMPL PLYWOOD'!AW120*SUM('SIMPL PLYWOOD'!AE120:AO120)</f>
        <v>0</v>
      </c>
      <c r="E87" s="4">
        <f>'SIMPL PLYWOOD'!AX120*SUM('SIMPL PLYWOOD'!AE120:AO120)</f>
        <v>0</v>
      </c>
      <c r="F87" s="4">
        <f>'SIMPL PLYWOOD'!AY120*SUM('SIMPL PLYWOOD'!AE120:AO120)</f>
        <v>0</v>
      </c>
      <c r="G87" s="4">
        <f>'SIMPL PLYWOOD'!AZ120*SUM('SIMPL PLYWOOD'!AE120:AO120)</f>
        <v>0</v>
      </c>
      <c r="H87" s="4">
        <f t="shared" si="3"/>
        <v>0</v>
      </c>
      <c r="I87" s="4">
        <f t="shared" si="4"/>
        <v>0</v>
      </c>
      <c r="J87" s="4">
        <f>'SIMPL PLYWOOD'!BB120*SUM('SIMPL PLYWOOD'!AE120:AO120)/3.125</f>
        <v>0</v>
      </c>
      <c r="K87" s="4">
        <f>'SIMPL PLYWOOD'!BA120</f>
        <v>0</v>
      </c>
    </row>
    <row r="88" spans="1:11">
      <c r="A88" t="str">
        <f>'PRODUCTION LIST VOLUMES'!A99</f>
        <v>SIMPL-7M</v>
      </c>
      <c r="B88" s="4">
        <f>'SIMPL PLYWOOD'!AU121*SUM('SIMPL PLYWOOD'!AE121:AO121)</f>
        <v>0</v>
      </c>
      <c r="C88" s="4">
        <f>'SIMPL PLYWOOD'!AV121*SUM('SIMPL PLYWOOD'!AE121:AO121)</f>
        <v>0</v>
      </c>
      <c r="D88" s="4">
        <f>'SIMPL PLYWOOD'!AW121*SUM('SIMPL PLYWOOD'!AE121:AO121)</f>
        <v>0</v>
      </c>
      <c r="E88" s="4">
        <f>'SIMPL PLYWOOD'!AX121*SUM('SIMPL PLYWOOD'!AE121:AO121)</f>
        <v>0</v>
      </c>
      <c r="F88" s="4">
        <f>'SIMPL PLYWOOD'!AY121*SUM('SIMPL PLYWOOD'!AE121:AO121)</f>
        <v>0</v>
      </c>
      <c r="G88" s="4">
        <f>'SIMPL PLYWOOD'!AZ121*SUM('SIMPL PLYWOOD'!AE121:AO121)</f>
        <v>0</v>
      </c>
      <c r="H88" s="4">
        <f t="shared" si="3"/>
        <v>0</v>
      </c>
      <c r="I88" s="4">
        <f t="shared" si="4"/>
        <v>0</v>
      </c>
      <c r="J88" s="4">
        <f>'SIMPL PLYWOOD'!BB121*SUM('SIMPL PLYWOOD'!AE121:AO121)/3.125</f>
        <v>0</v>
      </c>
      <c r="K88" s="4">
        <f>'SIMPL PLYWOOD'!BA121</f>
        <v>0</v>
      </c>
    </row>
    <row r="89" spans="1:11">
      <c r="A89" t="str">
        <f>'PRODUCTION LIST VOLUMES'!A100</f>
        <v>SIMPL-7N</v>
      </c>
      <c r="B89" s="4">
        <f>'SIMPL PLYWOOD'!AU122*SUM('SIMPL PLYWOOD'!AE122:AO122)</f>
        <v>0</v>
      </c>
      <c r="C89" s="4">
        <f>'SIMPL PLYWOOD'!AV122*SUM('SIMPL PLYWOOD'!AE122:AO122)</f>
        <v>0</v>
      </c>
      <c r="D89" s="4">
        <f>'SIMPL PLYWOOD'!AW122*SUM('SIMPL PLYWOOD'!AE122:AO122)</f>
        <v>0</v>
      </c>
      <c r="E89" s="4">
        <f>'SIMPL PLYWOOD'!AX122*SUM('SIMPL PLYWOOD'!AE122:AO122)</f>
        <v>0</v>
      </c>
      <c r="F89" s="4">
        <f>'SIMPL PLYWOOD'!AY122*SUM('SIMPL PLYWOOD'!AE122:AO122)</f>
        <v>0</v>
      </c>
      <c r="G89" s="4">
        <f>'SIMPL PLYWOOD'!AZ122*SUM('SIMPL PLYWOOD'!AE122:AO122)</f>
        <v>0</v>
      </c>
      <c r="H89" s="4">
        <f t="shared" si="3"/>
        <v>0</v>
      </c>
      <c r="I89" s="4">
        <f t="shared" si="4"/>
        <v>0</v>
      </c>
      <c r="J89" s="4">
        <f>'SIMPL PLYWOOD'!BB122*SUM('SIMPL PLYWOOD'!AE122:AO122)/3.125</f>
        <v>0</v>
      </c>
      <c r="K89" s="4">
        <f>'SIMPL PLYWOOD'!BA122</f>
        <v>0</v>
      </c>
    </row>
    <row r="90" spans="1:11">
      <c r="A90" t="str">
        <f>'PRODUCTION LIST VOLUMES'!A101</f>
        <v>SIMPL-7O</v>
      </c>
      <c r="B90" s="4">
        <f>'SIMPL PLYWOOD'!AU123*SUM('SIMPL PLYWOOD'!AE123:AO123)</f>
        <v>0</v>
      </c>
      <c r="C90" s="4">
        <f>'SIMPL PLYWOOD'!AV123*SUM('SIMPL PLYWOOD'!AE123:AO123)</f>
        <v>0</v>
      </c>
      <c r="D90" s="4">
        <f>'SIMPL PLYWOOD'!AW123*SUM('SIMPL PLYWOOD'!AE123:AO123)</f>
        <v>0</v>
      </c>
      <c r="E90" s="4">
        <f>'SIMPL PLYWOOD'!AX123*SUM('SIMPL PLYWOOD'!AE123:AO123)</f>
        <v>0</v>
      </c>
      <c r="F90" s="4">
        <f>'SIMPL PLYWOOD'!AY123*SUM('SIMPL PLYWOOD'!AE123:AO123)</f>
        <v>0</v>
      </c>
      <c r="G90" s="4">
        <f>'SIMPL PLYWOOD'!AZ123*SUM('SIMPL PLYWOOD'!AE123:AO123)</f>
        <v>0</v>
      </c>
      <c r="H90" s="4">
        <f t="shared" si="3"/>
        <v>0</v>
      </c>
      <c r="I90" s="4">
        <f t="shared" si="4"/>
        <v>0</v>
      </c>
      <c r="J90" s="4">
        <f>'SIMPL PLYWOOD'!BB123*SUM('SIMPL PLYWOOD'!AE123:AO123)/3.125</f>
        <v>0</v>
      </c>
      <c r="K90" s="4">
        <f>'SIMPL PLYWOOD'!BA123</f>
        <v>0</v>
      </c>
    </row>
    <row r="91" spans="1:11">
      <c r="A91" t="str">
        <f>'PRODUCTION LIST VOLUMES'!A102</f>
        <v>SIMPL-7P</v>
      </c>
      <c r="B91" s="4">
        <f>'SIMPL PLYWOOD'!AU124*SUM('SIMPL PLYWOOD'!AE124:AO124)</f>
        <v>0</v>
      </c>
      <c r="C91" s="4">
        <f>'SIMPL PLYWOOD'!AV124*SUM('SIMPL PLYWOOD'!AE124:AO124)</f>
        <v>0</v>
      </c>
      <c r="D91" s="4">
        <f>'SIMPL PLYWOOD'!AW124*SUM('SIMPL PLYWOOD'!AE124:AO124)</f>
        <v>0</v>
      </c>
      <c r="E91" s="4">
        <f>'SIMPL PLYWOOD'!AX124*SUM('SIMPL PLYWOOD'!AE124:AO124)</f>
        <v>0</v>
      </c>
      <c r="F91" s="4">
        <f>'SIMPL PLYWOOD'!AY124*SUM('SIMPL PLYWOOD'!AE124:AO124)</f>
        <v>0</v>
      </c>
      <c r="G91" s="4">
        <f>'SIMPL PLYWOOD'!AZ124*SUM('SIMPL PLYWOOD'!AE124:AO124)</f>
        <v>0</v>
      </c>
      <c r="H91" s="4">
        <f t="shared" si="3"/>
        <v>0</v>
      </c>
      <c r="I91" s="4">
        <f t="shared" si="4"/>
        <v>0</v>
      </c>
      <c r="J91" s="4">
        <f>'SIMPL PLYWOOD'!BB124*SUM('SIMPL PLYWOOD'!AE124:AO124)/3.125</f>
        <v>0</v>
      </c>
      <c r="K91" s="4">
        <f>'SIMPL PLYWOOD'!BA124</f>
        <v>0</v>
      </c>
    </row>
    <row r="92" spans="1:11">
      <c r="A92" t="str">
        <f>'PRODUCTION LIST VOLUMES'!A103</f>
        <v>SIMPL-7R</v>
      </c>
      <c r="B92" s="4">
        <f>'SIMPL PLYWOOD'!AU125*SUM('SIMPL PLYWOOD'!AE125:AO125)</f>
        <v>0</v>
      </c>
      <c r="C92" s="4">
        <f>'SIMPL PLYWOOD'!AV125*SUM('SIMPL PLYWOOD'!AE125:AO125)</f>
        <v>0</v>
      </c>
      <c r="D92" s="4">
        <f>'SIMPL PLYWOOD'!AW125*SUM('SIMPL PLYWOOD'!AE125:AO125)</f>
        <v>0</v>
      </c>
      <c r="E92" s="4">
        <f>'SIMPL PLYWOOD'!AX125*SUM('SIMPL PLYWOOD'!AE125:AO125)</f>
        <v>0</v>
      </c>
      <c r="F92" s="4">
        <f>'SIMPL PLYWOOD'!AY125*SUM('SIMPL PLYWOOD'!AE125:AO125)</f>
        <v>0</v>
      </c>
      <c r="G92" s="4">
        <f>'SIMPL PLYWOOD'!AZ125*SUM('SIMPL PLYWOOD'!AE125:AO125)</f>
        <v>0</v>
      </c>
      <c r="H92" s="4">
        <f t="shared" si="3"/>
        <v>0</v>
      </c>
      <c r="I92" s="4">
        <f t="shared" si="4"/>
        <v>0</v>
      </c>
      <c r="J92" s="4">
        <f>'SIMPL PLYWOOD'!BB125*SUM('SIMPL PLYWOOD'!AE125:AO125)/3.125</f>
        <v>0</v>
      </c>
      <c r="K92" s="4">
        <f>'SIMPL PLYWOOD'!BA125</f>
        <v>0</v>
      </c>
    </row>
    <row r="93" spans="1:11">
      <c r="A93">
        <f>'PRODUCTION LIST VOLUMES'!A105</f>
        <v>0</v>
      </c>
      <c r="B93" s="4">
        <f>'SIMPL PLYWOOD'!AU127*SUM('SIMPL PLYWOOD'!AE127:AO127)</f>
        <v>0</v>
      </c>
      <c r="C93" s="4">
        <f>'SIMPL PLYWOOD'!AV127*SUM('SIMPL PLYWOOD'!AE127:AO127)</f>
        <v>0</v>
      </c>
      <c r="D93" s="4">
        <f>'SIMPL PLYWOOD'!AW127*SUM('SIMPL PLYWOOD'!AE127:AO127)</f>
        <v>0</v>
      </c>
      <c r="E93" s="4">
        <f>'SIMPL PLYWOOD'!AX127*SUM('SIMPL PLYWOOD'!AE127:AO127)</f>
        <v>0</v>
      </c>
      <c r="F93" s="4">
        <f>'SIMPL PLYWOOD'!AY127*SUM('SIMPL PLYWOOD'!AE127:AO127)</f>
        <v>0</v>
      </c>
      <c r="G93" s="4">
        <f>'SIMPL PLYWOOD'!AZ127*SUM('SIMPL PLYWOOD'!AE127:AO127)</f>
        <v>0</v>
      </c>
      <c r="H93" s="4">
        <f t="shared" si="3"/>
        <v>0</v>
      </c>
      <c r="I93" s="4">
        <f t="shared" si="4"/>
        <v>0</v>
      </c>
      <c r="J93" s="4">
        <f>'SIMPL PLYWOOD'!BB127*SUM('SIMPL PLYWOOD'!AE127:AO127)/3.125</f>
        <v>0</v>
      </c>
      <c r="K93" s="4">
        <f>'SIMPL PLYWOOD'!BA127</f>
        <v>0</v>
      </c>
    </row>
    <row r="94" spans="1:11">
      <c r="A94" t="str">
        <f>'PRODUCTION LIST VOLUMES'!A106</f>
        <v>SIMPL-8A</v>
      </c>
      <c r="B94" s="4">
        <f>'SIMPL PLYWOOD'!AU128*SUM('SIMPL PLYWOOD'!AE128:AO128)</f>
        <v>0</v>
      </c>
      <c r="C94" s="4">
        <f>'SIMPL PLYWOOD'!AV128*SUM('SIMPL PLYWOOD'!AE128:AO128)</f>
        <v>0</v>
      </c>
      <c r="D94" s="4">
        <f>'SIMPL PLYWOOD'!AW128*SUM('SIMPL PLYWOOD'!AE128:AO128)</f>
        <v>0</v>
      </c>
      <c r="E94" s="4">
        <f>'SIMPL PLYWOOD'!AX128*SUM('SIMPL PLYWOOD'!AE128:AO128)</f>
        <v>0</v>
      </c>
      <c r="F94" s="4">
        <f>'SIMPL PLYWOOD'!AY128*SUM('SIMPL PLYWOOD'!AE128:AO128)</f>
        <v>0</v>
      </c>
      <c r="G94" s="4">
        <f>'SIMPL PLYWOOD'!AZ128*SUM('SIMPL PLYWOOD'!AE128:AO128)</f>
        <v>0</v>
      </c>
      <c r="H94" s="4">
        <f t="shared" si="3"/>
        <v>0</v>
      </c>
      <c r="I94" s="4">
        <f t="shared" si="4"/>
        <v>0</v>
      </c>
      <c r="J94" s="4">
        <f>'SIMPL PLYWOOD'!BB128*SUM('SIMPL PLYWOOD'!AE128:AO128)/3.125</f>
        <v>0</v>
      </c>
      <c r="K94" s="4">
        <f>'SIMPL PLYWOOD'!BA128</f>
        <v>0</v>
      </c>
    </row>
    <row r="95" spans="1:11">
      <c r="A95" t="str">
        <f>'PRODUCTION LIST VOLUMES'!A107</f>
        <v>SIMPL-8B</v>
      </c>
      <c r="B95" s="4">
        <f>'SIMPL PLYWOOD'!AU129*SUM('SIMPL PLYWOOD'!AE129:AO129)</f>
        <v>0</v>
      </c>
      <c r="C95" s="4">
        <f>'SIMPL PLYWOOD'!AV129*SUM('SIMPL PLYWOOD'!AE129:AO129)</f>
        <v>0</v>
      </c>
      <c r="D95" s="4">
        <f>'SIMPL PLYWOOD'!AW129*SUM('SIMPL PLYWOOD'!AE129:AO129)</f>
        <v>0</v>
      </c>
      <c r="E95" s="4">
        <f>'SIMPL PLYWOOD'!AX129*SUM('SIMPL PLYWOOD'!AE129:AO129)</f>
        <v>0</v>
      </c>
      <c r="F95" s="4">
        <f>'SIMPL PLYWOOD'!AY129*SUM('SIMPL PLYWOOD'!AE129:AO129)</f>
        <v>0</v>
      </c>
      <c r="G95" s="4">
        <f>'SIMPL PLYWOOD'!AZ129*SUM('SIMPL PLYWOOD'!AE129:AO129)</f>
        <v>0</v>
      </c>
      <c r="H95" s="4">
        <f t="shared" si="3"/>
        <v>0</v>
      </c>
      <c r="I95" s="4">
        <f t="shared" si="4"/>
        <v>0</v>
      </c>
      <c r="J95" s="4">
        <f>'SIMPL PLYWOOD'!BB129*SUM('SIMPL PLYWOOD'!AE129:AO129)/3.125</f>
        <v>0</v>
      </c>
      <c r="K95" s="4">
        <f>'SIMPL PLYWOOD'!BA129</f>
        <v>0</v>
      </c>
    </row>
    <row r="96" spans="1:11">
      <c r="A96" t="str">
        <f>'PRODUCTION LIST VOLUMES'!A108</f>
        <v>SIMPL-8C</v>
      </c>
      <c r="B96" s="4">
        <f>'SIMPL PLYWOOD'!AU130*SUM('SIMPL PLYWOOD'!AE130:AO130)</f>
        <v>0</v>
      </c>
      <c r="C96" s="4">
        <f>'SIMPL PLYWOOD'!AV130*SUM('SIMPL PLYWOOD'!AE130:AO130)</f>
        <v>0</v>
      </c>
      <c r="D96" s="4">
        <f>'SIMPL PLYWOOD'!AW130*SUM('SIMPL PLYWOOD'!AE130:AO130)</f>
        <v>0</v>
      </c>
      <c r="E96" s="4">
        <f>'SIMPL PLYWOOD'!AX130*SUM('SIMPL PLYWOOD'!AE130:AO130)</f>
        <v>0</v>
      </c>
      <c r="F96" s="4">
        <f>'SIMPL PLYWOOD'!AY130*SUM('SIMPL PLYWOOD'!AE130:AO130)</f>
        <v>0</v>
      </c>
      <c r="G96" s="4">
        <f>'SIMPL PLYWOOD'!AZ130*SUM('SIMPL PLYWOOD'!AE130:AO130)</f>
        <v>0</v>
      </c>
      <c r="H96" s="4">
        <f t="shared" si="3"/>
        <v>0</v>
      </c>
      <c r="I96" s="4">
        <f t="shared" si="4"/>
        <v>0</v>
      </c>
      <c r="J96" s="4">
        <f>'SIMPL PLYWOOD'!BB130*SUM('SIMPL PLYWOOD'!AE130:AO130)/3.125</f>
        <v>0</v>
      </c>
      <c r="K96" s="4">
        <f>'SIMPL PLYWOOD'!BA130</f>
        <v>0</v>
      </c>
    </row>
    <row r="97" spans="1:11">
      <c r="A97" t="str">
        <f>'PRODUCTION LIST VOLUMES'!A109</f>
        <v>SIMPL-8D</v>
      </c>
      <c r="B97" s="4">
        <f>'SIMPL PLYWOOD'!AU131*SUM('SIMPL PLYWOOD'!AE131:AO131)</f>
        <v>0</v>
      </c>
      <c r="C97" s="4">
        <f>'SIMPL PLYWOOD'!AV131*SUM('SIMPL PLYWOOD'!AE131:AO131)</f>
        <v>0</v>
      </c>
      <c r="D97" s="4">
        <f>'SIMPL PLYWOOD'!AW131*SUM('SIMPL PLYWOOD'!AE131:AO131)</f>
        <v>0</v>
      </c>
      <c r="E97" s="4">
        <f>'SIMPL PLYWOOD'!AX131*SUM('SIMPL PLYWOOD'!AE131:AO131)</f>
        <v>0</v>
      </c>
      <c r="F97" s="4">
        <f>'SIMPL PLYWOOD'!AY131*SUM('SIMPL PLYWOOD'!AE131:AO131)</f>
        <v>0</v>
      </c>
      <c r="G97" s="4">
        <f>'SIMPL PLYWOOD'!AZ131*SUM('SIMPL PLYWOOD'!AE131:AO131)</f>
        <v>0</v>
      </c>
      <c r="H97" s="4">
        <f t="shared" si="3"/>
        <v>0</v>
      </c>
      <c r="I97" s="4">
        <f t="shared" si="4"/>
        <v>0</v>
      </c>
      <c r="J97" s="4">
        <f>'SIMPL PLYWOOD'!BB131*SUM('SIMPL PLYWOOD'!AE131:AO131)/3.125</f>
        <v>0</v>
      </c>
      <c r="K97" s="4">
        <f>'SIMPL PLYWOOD'!BA131</f>
        <v>0</v>
      </c>
    </row>
    <row r="98" spans="1:11">
      <c r="A98" t="str">
        <f>'PRODUCTION LIST VOLUMES'!A110</f>
        <v>SIMPL-8E</v>
      </c>
      <c r="B98" s="4">
        <f>'SIMPL PLYWOOD'!AU132*SUM('SIMPL PLYWOOD'!AE132:AO132)</f>
        <v>0</v>
      </c>
      <c r="C98" s="4">
        <f>'SIMPL PLYWOOD'!AV132*SUM('SIMPL PLYWOOD'!AE132:AO132)</f>
        <v>0</v>
      </c>
      <c r="D98" s="4">
        <f>'SIMPL PLYWOOD'!AW132*SUM('SIMPL PLYWOOD'!AE132:AO132)</f>
        <v>0</v>
      </c>
      <c r="E98" s="4">
        <f>'SIMPL PLYWOOD'!AX132*SUM('SIMPL PLYWOOD'!AE132:AO132)</f>
        <v>0</v>
      </c>
      <c r="F98" s="4">
        <f>'SIMPL PLYWOOD'!AY132*SUM('SIMPL PLYWOOD'!AE132:AO132)</f>
        <v>0</v>
      </c>
      <c r="G98" s="4">
        <f>'SIMPL PLYWOOD'!AZ132*SUM('SIMPL PLYWOOD'!AE132:AO132)</f>
        <v>0</v>
      </c>
      <c r="H98" s="4">
        <f t="shared" si="3"/>
        <v>0</v>
      </c>
      <c r="I98" s="4">
        <f t="shared" si="4"/>
        <v>0</v>
      </c>
      <c r="J98" s="4">
        <f>'SIMPL PLYWOOD'!BB132*SUM('SIMPL PLYWOOD'!AE132:AO132)/3.125</f>
        <v>0</v>
      </c>
      <c r="K98" s="4">
        <f>'SIMPL PLYWOOD'!BA132</f>
        <v>0</v>
      </c>
    </row>
    <row r="99" spans="1:11">
      <c r="A99" t="str">
        <f>'PRODUCTION LIST VOLUMES'!A111</f>
        <v>SIMPL-8F</v>
      </c>
      <c r="B99" s="4">
        <f>'SIMPL PLYWOOD'!AU133*SUM('SIMPL PLYWOOD'!AE133:AO133)</f>
        <v>0</v>
      </c>
      <c r="C99" s="4">
        <f>'SIMPL PLYWOOD'!AV133*SUM('SIMPL PLYWOOD'!AE133:AO133)</f>
        <v>0</v>
      </c>
      <c r="D99" s="4">
        <f>'SIMPL PLYWOOD'!AW133*SUM('SIMPL PLYWOOD'!AE133:AO133)</f>
        <v>0</v>
      </c>
      <c r="E99" s="4">
        <f>'SIMPL PLYWOOD'!AX133*SUM('SIMPL PLYWOOD'!AE133:AO133)</f>
        <v>0</v>
      </c>
      <c r="F99" s="4">
        <f>'SIMPL PLYWOOD'!AY133*SUM('SIMPL PLYWOOD'!AE133:AO133)</f>
        <v>0</v>
      </c>
      <c r="G99" s="4">
        <f>'SIMPL PLYWOOD'!AZ133*SUM('SIMPL PLYWOOD'!AE133:AO133)</f>
        <v>0</v>
      </c>
      <c r="H99" s="4">
        <f t="shared" si="3"/>
        <v>0</v>
      </c>
      <c r="I99" s="4">
        <f t="shared" si="4"/>
        <v>0</v>
      </c>
      <c r="J99" s="4">
        <f>'SIMPL PLYWOOD'!BB133*SUM('SIMPL PLYWOOD'!AE133:AO133)/3.125</f>
        <v>0</v>
      </c>
      <c r="K99" s="4">
        <f>'SIMPL PLYWOOD'!BA133</f>
        <v>0</v>
      </c>
    </row>
    <row r="100" spans="1:11">
      <c r="A100" t="str">
        <f>'PRODUCTION LIST VOLUMES'!A112</f>
        <v>SIMPL-8G</v>
      </c>
      <c r="B100" s="4">
        <f>'SIMPL PLYWOOD'!AU134*SUM('SIMPL PLYWOOD'!AE134:AO134)</f>
        <v>0</v>
      </c>
      <c r="C100" s="4">
        <f>'SIMPL PLYWOOD'!AV134*SUM('SIMPL PLYWOOD'!AE134:AO134)</f>
        <v>0</v>
      </c>
      <c r="D100" s="4">
        <f>'SIMPL PLYWOOD'!AW134*SUM('SIMPL PLYWOOD'!AE134:AO134)</f>
        <v>0</v>
      </c>
      <c r="E100" s="4">
        <f>'SIMPL PLYWOOD'!AX134*SUM('SIMPL PLYWOOD'!AE134:AO134)</f>
        <v>0</v>
      </c>
      <c r="F100" s="4">
        <f>'SIMPL PLYWOOD'!AY134*SUM('SIMPL PLYWOOD'!AE134:AO134)</f>
        <v>0</v>
      </c>
      <c r="G100" s="4">
        <f>'SIMPL PLYWOOD'!AZ134*SUM('SIMPL PLYWOOD'!AE134:AO134)</f>
        <v>0</v>
      </c>
      <c r="H100" s="4">
        <f t="shared" si="3"/>
        <v>0</v>
      </c>
      <c r="I100" s="4">
        <f t="shared" si="4"/>
        <v>0</v>
      </c>
      <c r="J100" s="4">
        <f>'SIMPL PLYWOOD'!BB134*SUM('SIMPL PLYWOOD'!AE134:AO134)/3.125</f>
        <v>0</v>
      </c>
      <c r="K100" s="4">
        <f>'SIMPL PLYWOOD'!BA134</f>
        <v>0</v>
      </c>
    </row>
    <row r="101" spans="1:11">
      <c r="A101" t="str">
        <f>'PRODUCTION LIST VOLUMES'!A113</f>
        <v>SIMPL-8H</v>
      </c>
      <c r="B101" s="4">
        <f>'SIMPL PLYWOOD'!AU135*SUM('SIMPL PLYWOOD'!AE135:AO135)</f>
        <v>0</v>
      </c>
      <c r="C101" s="4">
        <f>'SIMPL PLYWOOD'!AV135*SUM('SIMPL PLYWOOD'!AE135:AO135)</f>
        <v>0</v>
      </c>
      <c r="D101" s="4">
        <f>'SIMPL PLYWOOD'!AW135*SUM('SIMPL PLYWOOD'!AE135:AO135)</f>
        <v>0</v>
      </c>
      <c r="E101" s="4">
        <f>'SIMPL PLYWOOD'!AX135*SUM('SIMPL PLYWOOD'!AE135:AO135)</f>
        <v>0</v>
      </c>
      <c r="F101" s="4">
        <f>'SIMPL PLYWOOD'!AY135*SUM('SIMPL PLYWOOD'!AE135:AO135)</f>
        <v>0</v>
      </c>
      <c r="G101" s="4">
        <f>'SIMPL PLYWOOD'!AZ135*SUM('SIMPL PLYWOOD'!AE135:AO135)</f>
        <v>0</v>
      </c>
      <c r="H101" s="4">
        <f t="shared" si="3"/>
        <v>0</v>
      </c>
      <c r="I101" s="4">
        <f t="shared" si="4"/>
        <v>0</v>
      </c>
      <c r="J101" s="4">
        <f>'SIMPL PLYWOOD'!BB135*SUM('SIMPL PLYWOOD'!AE135:AO135)/3.125</f>
        <v>0</v>
      </c>
      <c r="K101" s="4">
        <f>'SIMPL PLYWOOD'!BA135</f>
        <v>0</v>
      </c>
    </row>
    <row r="102" spans="1:11">
      <c r="A102" t="str">
        <f>'PRODUCTION LIST VOLUMES'!A114</f>
        <v>SIMPL-8I</v>
      </c>
      <c r="B102" s="4">
        <f>'SIMPL PLYWOOD'!AU136*SUM('SIMPL PLYWOOD'!AE136:AO136)</f>
        <v>0</v>
      </c>
      <c r="C102" s="4">
        <f>'SIMPL PLYWOOD'!AV136*SUM('SIMPL PLYWOOD'!AE136:AO136)</f>
        <v>0</v>
      </c>
      <c r="D102" s="4">
        <f>'SIMPL PLYWOOD'!AW136*SUM('SIMPL PLYWOOD'!AE136:AO136)</f>
        <v>0</v>
      </c>
      <c r="E102" s="4">
        <f>'SIMPL PLYWOOD'!AX136*SUM('SIMPL PLYWOOD'!AE136:AO136)</f>
        <v>0</v>
      </c>
      <c r="F102" s="4">
        <f>'SIMPL PLYWOOD'!AY136*SUM('SIMPL PLYWOOD'!AE136:AO136)</f>
        <v>0</v>
      </c>
      <c r="G102" s="4">
        <f>'SIMPL PLYWOOD'!AZ136*SUM('SIMPL PLYWOOD'!AE136:AO136)</f>
        <v>0</v>
      </c>
      <c r="H102" s="4">
        <f t="shared" si="3"/>
        <v>0</v>
      </c>
      <c r="I102" s="4">
        <f t="shared" si="4"/>
        <v>0</v>
      </c>
      <c r="J102" s="4">
        <f>'SIMPL PLYWOOD'!BB136*SUM('SIMPL PLYWOOD'!AE136:AO136)/3.125</f>
        <v>0</v>
      </c>
      <c r="K102" s="4">
        <f>'SIMPL PLYWOOD'!BA136</f>
        <v>0</v>
      </c>
    </row>
    <row r="103" spans="1:11">
      <c r="A103" t="str">
        <f>'PRODUCTION LIST VOLUMES'!A115</f>
        <v>SIMPL-8J</v>
      </c>
      <c r="B103" s="4">
        <f>'SIMPL PLYWOOD'!AU137*SUM('SIMPL PLYWOOD'!AE137:AO137)</f>
        <v>0</v>
      </c>
      <c r="C103" s="4">
        <f>'SIMPL PLYWOOD'!AV137*SUM('SIMPL PLYWOOD'!AE137:AO137)</f>
        <v>0</v>
      </c>
      <c r="D103" s="4">
        <f>'SIMPL PLYWOOD'!AW137*SUM('SIMPL PLYWOOD'!AE137:AO137)</f>
        <v>0</v>
      </c>
      <c r="E103" s="4">
        <f>'SIMPL PLYWOOD'!AX137*SUM('SIMPL PLYWOOD'!AE137:AO137)</f>
        <v>0</v>
      </c>
      <c r="F103" s="4">
        <f>'SIMPL PLYWOOD'!AY137*SUM('SIMPL PLYWOOD'!AE137:AO137)</f>
        <v>0</v>
      </c>
      <c r="G103" s="4">
        <f>'SIMPL PLYWOOD'!AZ137*SUM('SIMPL PLYWOOD'!AE137:AO137)</f>
        <v>0</v>
      </c>
      <c r="H103" s="4">
        <f t="shared" si="3"/>
        <v>0</v>
      </c>
      <c r="I103" s="4">
        <f t="shared" si="4"/>
        <v>0</v>
      </c>
      <c r="J103" s="4">
        <f>'SIMPL PLYWOOD'!BB137*SUM('SIMPL PLYWOOD'!AE137:AO137)/3.125</f>
        <v>0</v>
      </c>
      <c r="K103" s="4">
        <f>'SIMPL PLYWOOD'!BA137</f>
        <v>0</v>
      </c>
    </row>
    <row r="104" spans="1:11">
      <c r="A104" t="str">
        <f>'PRODUCTION LIST VOLUMES'!A116</f>
        <v>SIMPL-8K</v>
      </c>
      <c r="B104" s="4">
        <f>'SIMPL PLYWOOD'!AU138*SUM('SIMPL PLYWOOD'!AE138:AO138)</f>
        <v>0</v>
      </c>
      <c r="C104" s="4">
        <f>'SIMPL PLYWOOD'!AV138*SUM('SIMPL PLYWOOD'!AE138:AO138)</f>
        <v>0</v>
      </c>
      <c r="D104" s="4">
        <f>'SIMPL PLYWOOD'!AW138*SUM('SIMPL PLYWOOD'!AE138:AO138)</f>
        <v>0</v>
      </c>
      <c r="E104" s="4">
        <f>'SIMPL PLYWOOD'!AX138*SUM('SIMPL PLYWOOD'!AE138:AO138)</f>
        <v>0</v>
      </c>
      <c r="F104" s="4">
        <f>'SIMPL PLYWOOD'!AY138*SUM('SIMPL PLYWOOD'!AE138:AO138)</f>
        <v>0</v>
      </c>
      <c r="G104" s="4">
        <f>'SIMPL PLYWOOD'!AZ138*SUM('SIMPL PLYWOOD'!AE138:AO138)</f>
        <v>0</v>
      </c>
      <c r="H104" s="4">
        <f t="shared" si="3"/>
        <v>0</v>
      </c>
      <c r="I104" s="4">
        <f t="shared" si="4"/>
        <v>0</v>
      </c>
      <c r="J104" s="4">
        <f>'SIMPL PLYWOOD'!BB138*SUM('SIMPL PLYWOOD'!AE138:AO138)/3.125</f>
        <v>0</v>
      </c>
      <c r="K104" s="4">
        <f>'SIMPL PLYWOOD'!BA138</f>
        <v>0</v>
      </c>
    </row>
    <row r="105" spans="1:11">
      <c r="A105">
        <f>'PRODUCTION LIST VOLUMES'!A118</f>
        <v>0</v>
      </c>
      <c r="B105" s="4">
        <f>'SIMPL PLYWOOD'!AU140*SUM('SIMPL PLYWOOD'!AE140:AO140)</f>
        <v>0</v>
      </c>
      <c r="C105" s="4">
        <f>'SIMPL PLYWOOD'!AV140*SUM('SIMPL PLYWOOD'!AE140:AO140)</f>
        <v>0</v>
      </c>
      <c r="D105" s="4">
        <f>'SIMPL PLYWOOD'!AW140*SUM('SIMPL PLYWOOD'!AE140:AO140)</f>
        <v>0</v>
      </c>
      <c r="E105" s="4">
        <f>'SIMPL PLYWOOD'!AX140*SUM('SIMPL PLYWOOD'!AE140:AO140)</f>
        <v>0</v>
      </c>
      <c r="F105" s="4">
        <f>'SIMPL PLYWOOD'!AY140*SUM('SIMPL PLYWOOD'!AE140:AO140)</f>
        <v>0</v>
      </c>
      <c r="G105" s="4">
        <f>'SIMPL PLYWOOD'!AZ140*SUM('SIMPL PLYWOOD'!AE140:AO140)</f>
        <v>0</v>
      </c>
      <c r="H105" s="4">
        <f t="shared" si="3"/>
        <v>0</v>
      </c>
      <c r="I105" s="4">
        <f t="shared" si="4"/>
        <v>0</v>
      </c>
      <c r="J105" s="4">
        <f>'SIMPL PLYWOOD'!BB140*SUM('SIMPL PLYWOOD'!AE140:AO140)/3.125</f>
        <v>0</v>
      </c>
      <c r="K105" s="4">
        <f>'SIMPL PLYWOOD'!BA140</f>
        <v>0</v>
      </c>
    </row>
    <row r="106" spans="1:11">
      <c r="A106" t="str">
        <f>'PRODUCTION LIST VOLUMES'!A119</f>
        <v>SIMPL-9A</v>
      </c>
      <c r="B106" s="4">
        <f>'SIMPL PLYWOOD'!AU141*SUM('SIMPL PLYWOOD'!AE141:AO141)</f>
        <v>0</v>
      </c>
      <c r="C106" s="4">
        <f>'SIMPL PLYWOOD'!AV141*SUM('SIMPL PLYWOOD'!AE141:AO141)</f>
        <v>0</v>
      </c>
      <c r="D106" s="4">
        <f>'SIMPL PLYWOOD'!AW141*SUM('SIMPL PLYWOOD'!AE141:AO141)</f>
        <v>0</v>
      </c>
      <c r="E106" s="4">
        <f>'SIMPL PLYWOOD'!AX141*SUM('SIMPL PLYWOOD'!AE141:AO141)</f>
        <v>0</v>
      </c>
      <c r="F106" s="4">
        <f>'SIMPL PLYWOOD'!AY141*SUM('SIMPL PLYWOOD'!AE141:AO141)</f>
        <v>0</v>
      </c>
      <c r="G106" s="4">
        <f>'SIMPL PLYWOOD'!AZ141*SUM('SIMPL PLYWOOD'!AE141:AO141)</f>
        <v>0</v>
      </c>
      <c r="H106" s="4">
        <f t="shared" si="3"/>
        <v>0</v>
      </c>
      <c r="I106" s="4">
        <f t="shared" si="4"/>
        <v>0</v>
      </c>
      <c r="J106" s="4">
        <f>'SIMPL PLYWOOD'!BB141*SUM('SIMPL PLYWOOD'!AE141:AO141)/3.125</f>
        <v>0</v>
      </c>
      <c r="K106" s="4">
        <f>'SIMPL PLYWOOD'!BA141</f>
        <v>0</v>
      </c>
    </row>
    <row r="107" spans="1:11">
      <c r="A107" t="str">
        <f>'PRODUCTION LIST VOLUMES'!A120</f>
        <v>SIMPL-9B</v>
      </c>
      <c r="B107" s="4">
        <f>'SIMPL PLYWOOD'!AU142*SUM('SIMPL PLYWOOD'!AE142:AO142)</f>
        <v>0</v>
      </c>
      <c r="C107" s="4">
        <f>'SIMPL PLYWOOD'!AV142*SUM('SIMPL PLYWOOD'!AE142:AO142)</f>
        <v>0</v>
      </c>
      <c r="D107" s="4">
        <f>'SIMPL PLYWOOD'!AW142*SUM('SIMPL PLYWOOD'!AE142:AO142)</f>
        <v>0</v>
      </c>
      <c r="E107" s="4">
        <f>'SIMPL PLYWOOD'!AX142*SUM('SIMPL PLYWOOD'!AE142:AO142)</f>
        <v>0</v>
      </c>
      <c r="F107" s="4">
        <f>'SIMPL PLYWOOD'!AY142*SUM('SIMPL PLYWOOD'!AE142:AO142)</f>
        <v>0</v>
      </c>
      <c r="G107" s="4">
        <f>'SIMPL PLYWOOD'!AZ142*SUM('SIMPL PLYWOOD'!AE142:AO142)</f>
        <v>0</v>
      </c>
      <c r="H107" s="4">
        <f t="shared" si="3"/>
        <v>0</v>
      </c>
      <c r="I107" s="4">
        <f t="shared" si="4"/>
        <v>0</v>
      </c>
      <c r="J107" s="4">
        <f>'SIMPL PLYWOOD'!BB142*SUM('SIMPL PLYWOOD'!AE142:AO142)/3.125</f>
        <v>0</v>
      </c>
      <c r="K107" s="4">
        <f>'SIMPL PLYWOOD'!BA142</f>
        <v>0</v>
      </c>
    </row>
    <row r="108" spans="1:11">
      <c r="A108" t="str">
        <f>'PRODUCTION LIST VOLUMES'!A121</f>
        <v>SIMPL-9C</v>
      </c>
      <c r="B108" s="4">
        <f>'SIMPL PLYWOOD'!AU143*SUM('SIMPL PLYWOOD'!AE143:AO143)</f>
        <v>0</v>
      </c>
      <c r="C108" s="4">
        <f>'SIMPL PLYWOOD'!AV143*SUM('SIMPL PLYWOOD'!AE143:AO143)</f>
        <v>0</v>
      </c>
      <c r="D108" s="4">
        <f>'SIMPL PLYWOOD'!AW143*SUM('SIMPL PLYWOOD'!AE143:AO143)</f>
        <v>0</v>
      </c>
      <c r="E108" s="4">
        <f>'SIMPL PLYWOOD'!AX143*SUM('SIMPL PLYWOOD'!AE143:AO143)</f>
        <v>0</v>
      </c>
      <c r="F108" s="4">
        <f>'SIMPL PLYWOOD'!AY143*SUM('SIMPL PLYWOOD'!AE143:AO143)</f>
        <v>0</v>
      </c>
      <c r="G108" s="4">
        <f>'SIMPL PLYWOOD'!AZ143*SUM('SIMPL PLYWOOD'!AE143:AO143)</f>
        <v>0</v>
      </c>
      <c r="H108" s="4">
        <f t="shared" si="3"/>
        <v>0</v>
      </c>
      <c r="I108" s="4">
        <f t="shared" si="4"/>
        <v>0</v>
      </c>
      <c r="J108" s="4">
        <f>'SIMPL PLYWOOD'!BB143*SUM('SIMPL PLYWOOD'!AE143:AO143)/3.125</f>
        <v>0</v>
      </c>
      <c r="K108" s="4">
        <f>'SIMPL PLYWOOD'!BA143</f>
        <v>0</v>
      </c>
    </row>
    <row r="109" spans="1:11">
      <c r="A109" t="str">
        <f>'PRODUCTION LIST VOLUMES'!A122</f>
        <v>SIMPL-9D</v>
      </c>
      <c r="B109" s="4">
        <f>'SIMPL PLYWOOD'!AU144*SUM('SIMPL PLYWOOD'!AE144:AO144)</f>
        <v>0</v>
      </c>
      <c r="C109" s="4">
        <f>'SIMPL PLYWOOD'!AV144*SUM('SIMPL PLYWOOD'!AE144:AO144)</f>
        <v>0</v>
      </c>
      <c r="D109" s="4">
        <f>'SIMPL PLYWOOD'!AW144*SUM('SIMPL PLYWOOD'!AE144:AO144)</f>
        <v>0</v>
      </c>
      <c r="E109" s="4">
        <f>'SIMPL PLYWOOD'!AX144*SUM('SIMPL PLYWOOD'!AE144:AO144)</f>
        <v>0</v>
      </c>
      <c r="F109" s="4">
        <f>'SIMPL PLYWOOD'!AY144*SUM('SIMPL PLYWOOD'!AE144:AO144)</f>
        <v>0</v>
      </c>
      <c r="G109" s="4">
        <f>'SIMPL PLYWOOD'!AZ144*SUM('SIMPL PLYWOOD'!AE144:AO144)</f>
        <v>0</v>
      </c>
      <c r="H109" s="4">
        <f t="shared" si="3"/>
        <v>0</v>
      </c>
      <c r="I109" s="4">
        <f t="shared" si="4"/>
        <v>0</v>
      </c>
      <c r="J109" s="4">
        <f>'SIMPL PLYWOOD'!BB144*SUM('SIMPL PLYWOOD'!AE144:AO144)/3.125</f>
        <v>0</v>
      </c>
      <c r="K109" s="4">
        <f>'SIMPL PLYWOOD'!BA144</f>
        <v>0</v>
      </c>
    </row>
    <row r="110" spans="1:11">
      <c r="A110" t="str">
        <f>'PRODUCTION LIST VOLUMES'!A123</f>
        <v>SIMPL-9E</v>
      </c>
      <c r="B110" s="4">
        <f>'SIMPL PLYWOOD'!AU145*SUM('SIMPL PLYWOOD'!AE145:AO145)</f>
        <v>0</v>
      </c>
      <c r="C110" s="4">
        <f>'SIMPL PLYWOOD'!AV145*SUM('SIMPL PLYWOOD'!AE145:AO145)</f>
        <v>0</v>
      </c>
      <c r="D110" s="4">
        <f>'SIMPL PLYWOOD'!AW145*SUM('SIMPL PLYWOOD'!AE145:AO145)</f>
        <v>0</v>
      </c>
      <c r="E110" s="4">
        <f>'SIMPL PLYWOOD'!AX145*SUM('SIMPL PLYWOOD'!AE145:AO145)</f>
        <v>0</v>
      </c>
      <c r="F110" s="4">
        <f>'SIMPL PLYWOOD'!AY145*SUM('SIMPL PLYWOOD'!AE145:AO145)</f>
        <v>0</v>
      </c>
      <c r="G110" s="4">
        <f>'SIMPL PLYWOOD'!AZ145*SUM('SIMPL PLYWOOD'!AE145:AO145)</f>
        <v>0</v>
      </c>
      <c r="H110" s="4">
        <f t="shared" si="3"/>
        <v>0</v>
      </c>
      <c r="I110" s="4">
        <f t="shared" si="4"/>
        <v>0</v>
      </c>
      <c r="J110" s="4">
        <f>'SIMPL PLYWOOD'!BB145*SUM('SIMPL PLYWOOD'!AE145:AO145)/3.125</f>
        <v>0</v>
      </c>
      <c r="K110" s="4">
        <f>'SIMPL PLYWOOD'!BA145</f>
        <v>0</v>
      </c>
    </row>
    <row r="111" spans="1:11">
      <c r="A111" t="str">
        <f>'PRODUCTION LIST VOLUMES'!A124</f>
        <v>SIMPL-9F</v>
      </c>
      <c r="B111" s="4">
        <f>'SIMPL PLYWOOD'!AU146*SUM('SIMPL PLYWOOD'!AE146:AO146)</f>
        <v>0</v>
      </c>
      <c r="C111" s="4">
        <f>'SIMPL PLYWOOD'!AV146*SUM('SIMPL PLYWOOD'!AE146:AO146)</f>
        <v>0</v>
      </c>
      <c r="D111" s="4">
        <f>'SIMPL PLYWOOD'!AW146*SUM('SIMPL PLYWOOD'!AE146:AO146)</f>
        <v>0</v>
      </c>
      <c r="E111" s="4">
        <f>'SIMPL PLYWOOD'!AX146*SUM('SIMPL PLYWOOD'!AE146:AO146)</f>
        <v>0</v>
      </c>
      <c r="F111" s="4">
        <f>'SIMPL PLYWOOD'!AY146*SUM('SIMPL PLYWOOD'!AE146:AO146)</f>
        <v>0</v>
      </c>
      <c r="G111" s="4">
        <f>'SIMPL PLYWOOD'!AZ146*SUM('SIMPL PLYWOOD'!AE146:AO146)</f>
        <v>0</v>
      </c>
      <c r="H111" s="4">
        <f t="shared" si="3"/>
        <v>0</v>
      </c>
      <c r="I111" s="4">
        <f t="shared" si="4"/>
        <v>0</v>
      </c>
      <c r="J111" s="4">
        <f>'SIMPL PLYWOOD'!BB146*SUM('SIMPL PLYWOOD'!AE146:AO146)/3.125</f>
        <v>0</v>
      </c>
      <c r="K111" s="4">
        <f>'SIMPL PLYWOOD'!BA146</f>
        <v>0</v>
      </c>
    </row>
    <row r="112" spans="1:11">
      <c r="A112" t="str">
        <f>'PRODUCTION LIST VOLUMES'!A125</f>
        <v>SIMPL-9G</v>
      </c>
      <c r="B112" s="4">
        <f>'SIMPL PLYWOOD'!AU147*SUM('SIMPL PLYWOOD'!AE147:AO147)</f>
        <v>0</v>
      </c>
      <c r="C112" s="4">
        <f>'SIMPL PLYWOOD'!AV147*SUM('SIMPL PLYWOOD'!AE147:AO147)</f>
        <v>0</v>
      </c>
      <c r="D112" s="4">
        <f>'SIMPL PLYWOOD'!AW147*SUM('SIMPL PLYWOOD'!AE147:AO147)</f>
        <v>0</v>
      </c>
      <c r="E112" s="4">
        <f>'SIMPL PLYWOOD'!AX147*SUM('SIMPL PLYWOOD'!AE147:AO147)</f>
        <v>0</v>
      </c>
      <c r="F112" s="4">
        <f>'SIMPL PLYWOOD'!AY147*SUM('SIMPL PLYWOOD'!AE147:AO147)</f>
        <v>0</v>
      </c>
      <c r="G112" s="4">
        <f>'SIMPL PLYWOOD'!AZ147*SUM('SIMPL PLYWOOD'!AE147:AO147)</f>
        <v>0</v>
      </c>
      <c r="H112" s="4">
        <f t="shared" si="3"/>
        <v>0</v>
      </c>
      <c r="I112" s="4">
        <f t="shared" si="4"/>
        <v>0</v>
      </c>
      <c r="J112" s="4">
        <f>'SIMPL PLYWOOD'!BB147*SUM('SIMPL PLYWOOD'!AE147:AO147)/3.125</f>
        <v>0</v>
      </c>
      <c r="K112" s="4">
        <f>'SIMPL PLYWOOD'!BA147</f>
        <v>0</v>
      </c>
    </row>
    <row r="113" spans="1:11">
      <c r="A113" t="str">
        <f>'PRODUCTION LIST VOLUMES'!A126</f>
        <v>SIMPL-9H</v>
      </c>
      <c r="B113" s="4">
        <f>'SIMPL PLYWOOD'!AU148*SUM('SIMPL PLYWOOD'!AE148:AO148)</f>
        <v>0</v>
      </c>
      <c r="C113" s="4">
        <f>'SIMPL PLYWOOD'!AV148*SUM('SIMPL PLYWOOD'!AE148:AO148)</f>
        <v>0</v>
      </c>
      <c r="D113" s="4">
        <f>'SIMPL PLYWOOD'!AW148*SUM('SIMPL PLYWOOD'!AE148:AO148)</f>
        <v>0</v>
      </c>
      <c r="E113" s="4">
        <f>'SIMPL PLYWOOD'!AX148*SUM('SIMPL PLYWOOD'!AE148:AO148)</f>
        <v>0</v>
      </c>
      <c r="F113" s="4">
        <f>'SIMPL PLYWOOD'!AY148*SUM('SIMPL PLYWOOD'!AE148:AO148)</f>
        <v>0</v>
      </c>
      <c r="G113" s="4">
        <f>'SIMPL PLYWOOD'!AZ148*SUM('SIMPL PLYWOOD'!AE148:AO148)</f>
        <v>0</v>
      </c>
      <c r="H113" s="4">
        <f t="shared" si="3"/>
        <v>0</v>
      </c>
      <c r="I113" s="4">
        <f t="shared" si="4"/>
        <v>0</v>
      </c>
      <c r="J113" s="4">
        <f>'SIMPL PLYWOOD'!BB148*SUM('SIMPL PLYWOOD'!AE148:AO148)/3.125</f>
        <v>0</v>
      </c>
      <c r="K113" s="4">
        <f>'SIMPL PLYWOOD'!BA148</f>
        <v>0</v>
      </c>
    </row>
    <row r="114" spans="1:11">
      <c r="A114" t="str">
        <f>'PRODUCTION LIST VOLUMES'!A127</f>
        <v>SIMPL-9I</v>
      </c>
      <c r="B114" s="4">
        <f>'SIMPL PLYWOOD'!AU149*SUM('SIMPL PLYWOOD'!AE149:AO149)</f>
        <v>0</v>
      </c>
      <c r="C114" s="4">
        <f>'SIMPL PLYWOOD'!AV149*SUM('SIMPL PLYWOOD'!AE149:AO149)</f>
        <v>0</v>
      </c>
      <c r="D114" s="4">
        <f>'SIMPL PLYWOOD'!AW149*SUM('SIMPL PLYWOOD'!AE149:AO149)</f>
        <v>0</v>
      </c>
      <c r="E114" s="4">
        <f>'SIMPL PLYWOOD'!AX149*SUM('SIMPL PLYWOOD'!AE149:AO149)</f>
        <v>0</v>
      </c>
      <c r="F114" s="4">
        <f>'SIMPL PLYWOOD'!AY149*SUM('SIMPL PLYWOOD'!AE149:AO149)</f>
        <v>0</v>
      </c>
      <c r="G114" s="4">
        <f>'SIMPL PLYWOOD'!AZ149*SUM('SIMPL PLYWOOD'!AE149:AO149)</f>
        <v>0</v>
      </c>
      <c r="H114" s="4">
        <f t="shared" si="3"/>
        <v>0</v>
      </c>
      <c r="I114" s="4">
        <f t="shared" si="4"/>
        <v>0</v>
      </c>
      <c r="J114" s="4">
        <f>'SIMPL PLYWOOD'!BB149*SUM('SIMPL PLYWOOD'!AE149:AO149)/3.125</f>
        <v>0</v>
      </c>
      <c r="K114" s="4">
        <f>'SIMPL PLYWOOD'!BA149</f>
        <v>0</v>
      </c>
    </row>
    <row r="115" spans="1:11">
      <c r="A115" t="str">
        <f>'PRODUCTION LIST VOLUMES'!A128</f>
        <v>SIMPL-9J</v>
      </c>
      <c r="B115" s="4">
        <f>'SIMPL PLYWOOD'!AU150*SUM('SIMPL PLYWOOD'!AE150:AO150)</f>
        <v>0</v>
      </c>
      <c r="C115" s="4">
        <f>'SIMPL PLYWOOD'!AV150*SUM('SIMPL PLYWOOD'!AE150:AO150)</f>
        <v>0</v>
      </c>
      <c r="D115" s="4">
        <f>'SIMPL PLYWOOD'!AW150*SUM('SIMPL PLYWOOD'!AE150:AO150)</f>
        <v>0</v>
      </c>
      <c r="E115" s="4">
        <f>'SIMPL PLYWOOD'!AX150*SUM('SIMPL PLYWOOD'!AE150:AO150)</f>
        <v>0</v>
      </c>
      <c r="F115" s="4">
        <f>'SIMPL PLYWOOD'!AY150*SUM('SIMPL PLYWOOD'!AE150:AO150)</f>
        <v>0</v>
      </c>
      <c r="G115" s="4">
        <f>'SIMPL PLYWOOD'!AZ150*SUM('SIMPL PLYWOOD'!AE150:AO150)</f>
        <v>0</v>
      </c>
      <c r="H115" s="4">
        <f t="shared" si="3"/>
        <v>0</v>
      </c>
      <c r="I115" s="4">
        <f t="shared" si="4"/>
        <v>0</v>
      </c>
      <c r="J115" s="4">
        <f>'SIMPL PLYWOOD'!BB150*SUM('SIMPL PLYWOOD'!AE150:AO150)/3.125</f>
        <v>0</v>
      </c>
      <c r="K115" s="4">
        <f>'SIMPL PLYWOOD'!BA150</f>
        <v>0</v>
      </c>
    </row>
    <row r="116" spans="1:11">
      <c r="A116" t="str">
        <f>'PRODUCTION LIST VOLUMES'!A129</f>
        <v>SIMPL-9K</v>
      </c>
      <c r="B116" s="4">
        <f>'SIMPL PLYWOOD'!AU151*SUM('SIMPL PLYWOOD'!AE151:AO151)</f>
        <v>0</v>
      </c>
      <c r="C116" s="4">
        <f>'SIMPL PLYWOOD'!AV151*SUM('SIMPL PLYWOOD'!AE151:AO151)</f>
        <v>0</v>
      </c>
      <c r="D116" s="4">
        <f>'SIMPL PLYWOOD'!AW151*SUM('SIMPL PLYWOOD'!AE151:AO151)</f>
        <v>0</v>
      </c>
      <c r="E116" s="4">
        <f>'SIMPL PLYWOOD'!AX151*SUM('SIMPL PLYWOOD'!AE151:AO151)</f>
        <v>0</v>
      </c>
      <c r="F116" s="4">
        <f>'SIMPL PLYWOOD'!AY151*SUM('SIMPL PLYWOOD'!AE151:AO151)</f>
        <v>0</v>
      </c>
      <c r="G116" s="4">
        <f>'SIMPL PLYWOOD'!AZ151*SUM('SIMPL PLYWOOD'!AE151:AO151)</f>
        <v>0</v>
      </c>
      <c r="H116" s="4">
        <f t="shared" si="3"/>
        <v>0</v>
      </c>
      <c r="I116" s="4">
        <f t="shared" si="4"/>
        <v>0</v>
      </c>
      <c r="J116" s="4">
        <f>'SIMPL PLYWOOD'!BB151*SUM('SIMPL PLYWOOD'!AE151:AO151)/3.125</f>
        <v>0</v>
      </c>
      <c r="K116" s="4">
        <f>'SIMPL PLYWOOD'!BA151</f>
        <v>0</v>
      </c>
    </row>
    <row r="117" spans="1:11">
      <c r="A117" t="str">
        <f>'PRODUCTION LIST VOLUMES'!A130</f>
        <v>SIMPL-9L</v>
      </c>
      <c r="B117" s="4">
        <f>'SIMPL PLYWOOD'!AU152*SUM('SIMPL PLYWOOD'!AE152:AO152)</f>
        <v>0</v>
      </c>
      <c r="C117" s="4">
        <f>'SIMPL PLYWOOD'!AV152*SUM('SIMPL PLYWOOD'!AE152:AO152)</f>
        <v>0</v>
      </c>
      <c r="D117" s="4">
        <f>'SIMPL PLYWOOD'!AW152*SUM('SIMPL PLYWOOD'!AE152:AO152)</f>
        <v>0</v>
      </c>
      <c r="E117" s="4">
        <f>'SIMPL PLYWOOD'!AX152*SUM('SIMPL PLYWOOD'!AE152:AO152)</f>
        <v>0</v>
      </c>
      <c r="F117" s="4">
        <f>'SIMPL PLYWOOD'!AY152*SUM('SIMPL PLYWOOD'!AE152:AO152)</f>
        <v>0</v>
      </c>
      <c r="G117" s="4">
        <f>'SIMPL PLYWOOD'!AZ152*SUM('SIMPL PLYWOOD'!AE152:AO152)</f>
        <v>0</v>
      </c>
      <c r="H117" s="4">
        <f t="shared" si="3"/>
        <v>0</v>
      </c>
      <c r="I117" s="4">
        <f t="shared" si="4"/>
        <v>0</v>
      </c>
      <c r="J117" s="4">
        <f>'SIMPL PLYWOOD'!BB152*SUM('SIMPL PLYWOOD'!AE152:AO152)/3.125</f>
        <v>0</v>
      </c>
      <c r="K117" s="4">
        <f>'SIMPL PLYWOOD'!BA152</f>
        <v>0</v>
      </c>
    </row>
    <row r="118" spans="1:11">
      <c r="A118" t="str">
        <f>'PRODUCTION LIST VOLUMES'!A131</f>
        <v>SIMPL-9M</v>
      </c>
      <c r="B118" s="4">
        <f>'SIMPL PLYWOOD'!AU153*SUM('SIMPL PLYWOOD'!AE153:AO153)</f>
        <v>0</v>
      </c>
      <c r="C118" s="4">
        <f>'SIMPL PLYWOOD'!AV153*SUM('SIMPL PLYWOOD'!AE153:AO153)</f>
        <v>0</v>
      </c>
      <c r="D118" s="4">
        <f>'SIMPL PLYWOOD'!AW153*SUM('SIMPL PLYWOOD'!AE153:AO153)</f>
        <v>0</v>
      </c>
      <c r="E118" s="4">
        <f>'SIMPL PLYWOOD'!AX153*SUM('SIMPL PLYWOOD'!AE153:AO153)</f>
        <v>0</v>
      </c>
      <c r="F118" s="4">
        <f>'SIMPL PLYWOOD'!AY153*SUM('SIMPL PLYWOOD'!AE153:AO153)</f>
        <v>0</v>
      </c>
      <c r="G118" s="4">
        <f>'SIMPL PLYWOOD'!AZ153*SUM('SIMPL PLYWOOD'!AE153:AO153)</f>
        <v>0</v>
      </c>
      <c r="H118" s="4">
        <f t="shared" si="3"/>
        <v>0</v>
      </c>
      <c r="I118" s="4">
        <f t="shared" si="4"/>
        <v>0</v>
      </c>
      <c r="J118" s="4">
        <f>'SIMPL PLYWOOD'!BB153*SUM('SIMPL PLYWOOD'!AE153:AO153)/3.125</f>
        <v>0</v>
      </c>
      <c r="K118" s="4">
        <f>'SIMPL PLYWOOD'!BA153</f>
        <v>0</v>
      </c>
    </row>
    <row r="119" spans="1:11">
      <c r="A119" t="str">
        <f>'PRODUCTION LIST VOLUMES'!A132</f>
        <v>SIMPL-9N</v>
      </c>
      <c r="B119" s="4">
        <f>'SIMPL PLYWOOD'!AU154*SUM('SIMPL PLYWOOD'!AE154:AO154)</f>
        <v>0</v>
      </c>
      <c r="C119" s="4">
        <f>'SIMPL PLYWOOD'!AV154*SUM('SIMPL PLYWOOD'!AE154:AO154)</f>
        <v>0</v>
      </c>
      <c r="D119" s="4">
        <f>'SIMPL PLYWOOD'!AW154*SUM('SIMPL PLYWOOD'!AE154:AO154)</f>
        <v>0</v>
      </c>
      <c r="E119" s="4">
        <f>'SIMPL PLYWOOD'!AX154*SUM('SIMPL PLYWOOD'!AE154:AO154)</f>
        <v>0</v>
      </c>
      <c r="F119" s="4">
        <f>'SIMPL PLYWOOD'!AY154*SUM('SIMPL PLYWOOD'!AE154:AO154)</f>
        <v>0</v>
      </c>
      <c r="G119" s="4">
        <f>'SIMPL PLYWOOD'!AZ154*SUM('SIMPL PLYWOOD'!AE154:AO154)</f>
        <v>0</v>
      </c>
      <c r="H119" s="4">
        <f t="shared" si="3"/>
        <v>0</v>
      </c>
      <c r="I119" s="4">
        <f t="shared" si="4"/>
        <v>0</v>
      </c>
      <c r="J119" s="4">
        <f>'SIMPL PLYWOOD'!BB154*SUM('SIMPL PLYWOOD'!AE154:AO154)/3.125</f>
        <v>0</v>
      </c>
      <c r="K119" s="4">
        <f>'SIMPL PLYWOOD'!BA154</f>
        <v>0</v>
      </c>
    </row>
    <row r="120" spans="1:11">
      <c r="A120">
        <f>'PRODUCTION LIST VOLUMES'!A134</f>
        <v>0</v>
      </c>
      <c r="B120" s="4">
        <f>'SIMPL PLYWOOD'!AU156*SUM('SIMPL PLYWOOD'!AE156:AO156)</f>
        <v>0</v>
      </c>
      <c r="C120" s="4">
        <f>'SIMPL PLYWOOD'!AV156*SUM('SIMPL PLYWOOD'!AE156:AO156)</f>
        <v>0</v>
      </c>
      <c r="D120" s="4">
        <f>'SIMPL PLYWOOD'!AW156*SUM('SIMPL PLYWOOD'!AE156:AO156)</f>
        <v>0</v>
      </c>
      <c r="E120" s="4">
        <f>'SIMPL PLYWOOD'!AX156*SUM('SIMPL PLYWOOD'!AE156:AO156)</f>
        <v>0</v>
      </c>
      <c r="F120" s="4">
        <f>'SIMPL PLYWOOD'!AY156*SUM('SIMPL PLYWOOD'!AE156:AO156)</f>
        <v>0</v>
      </c>
      <c r="G120" s="4">
        <f>'SIMPL PLYWOOD'!AZ156*SUM('SIMPL PLYWOOD'!AE156:AO156)</f>
        <v>0</v>
      </c>
      <c r="H120" s="4">
        <f t="shared" si="3"/>
        <v>0</v>
      </c>
      <c r="I120" s="4">
        <f t="shared" si="4"/>
        <v>0</v>
      </c>
      <c r="J120" s="4">
        <f>'SIMPL PLYWOOD'!BB156*SUM('SIMPL PLYWOOD'!AE156:AO156)/3.125</f>
        <v>0</v>
      </c>
      <c r="K120" s="4">
        <f>'SIMPL PLYWOOD'!BA156</f>
        <v>0</v>
      </c>
    </row>
    <row r="121" spans="1:11">
      <c r="A121" t="str">
        <f>'PRODUCTION LIST VOLUMES'!A135</f>
        <v>SIMPL-10A</v>
      </c>
      <c r="B121" s="4">
        <f>'SIMPL PLYWOOD'!AU157*SUM('SIMPL PLYWOOD'!AE157:AO157)</f>
        <v>0</v>
      </c>
      <c r="C121" s="4">
        <f>'SIMPL PLYWOOD'!AV157*SUM('SIMPL PLYWOOD'!AE157:AO157)</f>
        <v>0</v>
      </c>
      <c r="D121" s="4">
        <f>'SIMPL PLYWOOD'!AW157*SUM('SIMPL PLYWOOD'!AE157:AO157)</f>
        <v>0</v>
      </c>
      <c r="E121" s="4">
        <f>'SIMPL PLYWOOD'!AX157*SUM('SIMPL PLYWOOD'!AE157:AO157)</f>
        <v>0</v>
      </c>
      <c r="F121" s="4">
        <f>'SIMPL PLYWOOD'!AY157*SUM('SIMPL PLYWOOD'!AE157:AO157)</f>
        <v>0</v>
      </c>
      <c r="G121" s="4">
        <f>'SIMPL PLYWOOD'!AZ157*SUM('SIMPL PLYWOOD'!AE157:AO157)</f>
        <v>0</v>
      </c>
      <c r="H121" s="4">
        <f t="shared" si="3"/>
        <v>0</v>
      </c>
      <c r="I121" s="4">
        <f t="shared" si="4"/>
        <v>0</v>
      </c>
      <c r="J121" s="4">
        <f>'SIMPL PLYWOOD'!BB157*SUM('SIMPL PLYWOOD'!AE157:AO157)/3.125</f>
        <v>0</v>
      </c>
      <c r="K121" s="4">
        <f>'SIMPL PLYWOOD'!BA157</f>
        <v>0</v>
      </c>
    </row>
    <row r="122" spans="1:11">
      <c r="A122" t="str">
        <f>'PRODUCTION LIST VOLUMES'!A136</f>
        <v>SIMPL-10B</v>
      </c>
      <c r="B122" s="4">
        <f>'SIMPL PLYWOOD'!AU158*SUM('SIMPL PLYWOOD'!AE158:AO158)</f>
        <v>0</v>
      </c>
      <c r="C122" s="4">
        <f>'SIMPL PLYWOOD'!AV158*SUM('SIMPL PLYWOOD'!AE158:AO158)</f>
        <v>0</v>
      </c>
      <c r="D122" s="4">
        <f>'SIMPL PLYWOOD'!AW158*SUM('SIMPL PLYWOOD'!AE158:AO158)</f>
        <v>0</v>
      </c>
      <c r="E122" s="4">
        <f>'SIMPL PLYWOOD'!AX158*SUM('SIMPL PLYWOOD'!AE158:AO158)</f>
        <v>0</v>
      </c>
      <c r="F122" s="4">
        <f>'SIMPL PLYWOOD'!AY158*SUM('SIMPL PLYWOOD'!AE158:AO158)</f>
        <v>0</v>
      </c>
      <c r="G122" s="4">
        <f>'SIMPL PLYWOOD'!AZ158*SUM('SIMPL PLYWOOD'!AE158:AO158)</f>
        <v>0</v>
      </c>
      <c r="H122" s="4">
        <f t="shared" si="3"/>
        <v>0</v>
      </c>
      <c r="I122" s="4">
        <f t="shared" si="4"/>
        <v>0</v>
      </c>
      <c r="J122" s="4">
        <f>'SIMPL PLYWOOD'!BB158*SUM('SIMPL PLYWOOD'!AE158:AO158)/3.125</f>
        <v>0</v>
      </c>
      <c r="K122" s="4">
        <f>'SIMPL PLYWOOD'!BA158</f>
        <v>0</v>
      </c>
    </row>
    <row r="123" spans="1:11">
      <c r="A123" t="str">
        <f>'PRODUCTION LIST VOLUMES'!A137</f>
        <v>SIMPL-10C</v>
      </c>
      <c r="B123" s="4">
        <f>'SIMPL PLYWOOD'!AU159*SUM('SIMPL PLYWOOD'!AE159:AO159)</f>
        <v>0</v>
      </c>
      <c r="C123" s="4">
        <f>'SIMPL PLYWOOD'!AV159*SUM('SIMPL PLYWOOD'!AE159:AO159)</f>
        <v>0</v>
      </c>
      <c r="D123" s="4">
        <f>'SIMPL PLYWOOD'!AW159*SUM('SIMPL PLYWOOD'!AE159:AO159)</f>
        <v>0</v>
      </c>
      <c r="E123" s="4">
        <f>'SIMPL PLYWOOD'!AX159*SUM('SIMPL PLYWOOD'!AE159:AO159)</f>
        <v>0</v>
      </c>
      <c r="F123" s="4">
        <f>'SIMPL PLYWOOD'!AY159*SUM('SIMPL PLYWOOD'!AE159:AO159)</f>
        <v>0</v>
      </c>
      <c r="G123" s="4">
        <f>'SIMPL PLYWOOD'!AZ159*SUM('SIMPL PLYWOOD'!AE159:AO159)</f>
        <v>0</v>
      </c>
      <c r="H123" s="4">
        <f t="shared" si="3"/>
        <v>0</v>
      </c>
      <c r="I123" s="4">
        <f t="shared" si="4"/>
        <v>0</v>
      </c>
      <c r="J123" s="4">
        <f>'SIMPL PLYWOOD'!BB159*SUM('SIMPL PLYWOOD'!AE159:AO159)/3.125</f>
        <v>0</v>
      </c>
      <c r="K123" s="4">
        <f>'SIMPL PLYWOOD'!BA159</f>
        <v>0</v>
      </c>
    </row>
    <row r="124" spans="1:11">
      <c r="A124" t="str">
        <f>'PRODUCTION LIST VOLUMES'!A138</f>
        <v>SIMPL-10D</v>
      </c>
      <c r="B124" s="4">
        <f>'SIMPL PLYWOOD'!AU160*SUM('SIMPL PLYWOOD'!AE160:AO160)</f>
        <v>0</v>
      </c>
      <c r="C124" s="4">
        <f>'SIMPL PLYWOOD'!AV160*SUM('SIMPL PLYWOOD'!AE160:AO160)</f>
        <v>0</v>
      </c>
      <c r="D124" s="4">
        <f>'SIMPL PLYWOOD'!AW160*SUM('SIMPL PLYWOOD'!AE160:AO160)</f>
        <v>0</v>
      </c>
      <c r="E124" s="4">
        <f>'SIMPL PLYWOOD'!AX160*SUM('SIMPL PLYWOOD'!AE160:AO160)</f>
        <v>0</v>
      </c>
      <c r="F124" s="4">
        <f>'SIMPL PLYWOOD'!AY160*SUM('SIMPL PLYWOOD'!AE160:AO160)</f>
        <v>0</v>
      </c>
      <c r="G124" s="4">
        <f>'SIMPL PLYWOOD'!AZ160*SUM('SIMPL PLYWOOD'!AE160:AO160)</f>
        <v>0</v>
      </c>
      <c r="H124" s="4">
        <f t="shared" si="3"/>
        <v>0</v>
      </c>
      <c r="I124" s="4">
        <f t="shared" si="4"/>
        <v>0</v>
      </c>
      <c r="J124" s="4">
        <f>'SIMPL PLYWOOD'!BB160*SUM('SIMPL PLYWOOD'!AE160:AO160)/3.125</f>
        <v>0</v>
      </c>
      <c r="K124" s="4">
        <f>'SIMPL PLYWOOD'!BA160</f>
        <v>0</v>
      </c>
    </row>
    <row r="125" spans="1:11">
      <c r="A125" t="str">
        <f>'PRODUCTION LIST VOLUMES'!A139</f>
        <v>SIMPL-10E</v>
      </c>
      <c r="B125" s="4">
        <f>'SIMPL PLYWOOD'!AU161*SUM('SIMPL PLYWOOD'!AE161:AO161)</f>
        <v>0</v>
      </c>
      <c r="C125" s="4">
        <f>'SIMPL PLYWOOD'!AV161*SUM('SIMPL PLYWOOD'!AE161:AO161)</f>
        <v>0</v>
      </c>
      <c r="D125" s="4">
        <f>'SIMPL PLYWOOD'!AW161*SUM('SIMPL PLYWOOD'!AE161:AO161)</f>
        <v>0</v>
      </c>
      <c r="E125" s="4">
        <f>'SIMPL PLYWOOD'!AX161*SUM('SIMPL PLYWOOD'!AE161:AO161)</f>
        <v>0</v>
      </c>
      <c r="F125" s="4">
        <f>'SIMPL PLYWOOD'!AY161*SUM('SIMPL PLYWOOD'!AE161:AO161)</f>
        <v>0</v>
      </c>
      <c r="G125" s="4">
        <f>'SIMPL PLYWOOD'!AZ161*SUM('SIMPL PLYWOOD'!AE161:AO161)</f>
        <v>0</v>
      </c>
      <c r="H125" s="4">
        <f t="shared" si="3"/>
        <v>0</v>
      </c>
      <c r="I125" s="4">
        <f t="shared" si="4"/>
        <v>0</v>
      </c>
      <c r="J125" s="4">
        <f>'SIMPL PLYWOOD'!BB161*SUM('SIMPL PLYWOOD'!AE161:AO161)/3.125</f>
        <v>0</v>
      </c>
      <c r="K125" s="4">
        <f>'SIMPL PLYWOOD'!BA161</f>
        <v>0</v>
      </c>
    </row>
    <row r="126" spans="1:11">
      <c r="A126" t="e">
        <f>'PRODUCTION LIST VOLUMES'!#REF!</f>
        <v>#REF!</v>
      </c>
      <c r="B126" s="4" t="e">
        <f>'SIMPL PLYWOOD'!#REF!*SUM('SIMPL PLYWOOD'!#REF!)</f>
        <v>#REF!</v>
      </c>
      <c r="C126" s="4" t="e">
        <f>'SIMPL PLYWOOD'!#REF!*SUM('SIMPL PLYWOOD'!#REF!)</f>
        <v>#REF!</v>
      </c>
      <c r="D126" s="4" t="e">
        <f>'SIMPL PLYWOOD'!#REF!*SUM('SIMPL PLYWOOD'!#REF!)</f>
        <v>#REF!</v>
      </c>
      <c r="E126" s="4" t="e">
        <f>'SIMPL PLYWOOD'!#REF!*SUM('SIMPL PLYWOOD'!#REF!)</f>
        <v>#REF!</v>
      </c>
      <c r="F126" s="4" t="e">
        <f>'SIMPL PLYWOOD'!#REF!*SUM('SIMPL PLYWOOD'!#REF!)</f>
        <v>#REF!</v>
      </c>
      <c r="G126" s="4" t="e">
        <f>'SIMPL PLYWOOD'!#REF!*SUM('SIMPL PLYWOOD'!#REF!)</f>
        <v>#REF!</v>
      </c>
      <c r="H126" s="4" t="e">
        <f t="shared" si="3"/>
        <v>#REF!</v>
      </c>
      <c r="I126" s="4" t="e">
        <f t="shared" si="4"/>
        <v>#REF!</v>
      </c>
      <c r="J126" s="4" t="e">
        <f>'SIMPL PLYWOOD'!#REF!*SUM('SIMPL PLYWOOD'!#REF!)/3.125</f>
        <v>#REF!</v>
      </c>
      <c r="K126" s="4" t="e">
        <f>'SIMPL PLYWOOD'!#REF!</f>
        <v>#REF!</v>
      </c>
    </row>
    <row r="127" spans="1:11">
      <c r="A127" t="e">
        <f>'PRODUCTION LIST VOLUMES'!#REF!</f>
        <v>#REF!</v>
      </c>
      <c r="B127" s="4" t="e">
        <f>'SIMPL PLYWOOD'!#REF!*SUM('SIMPL PLYWOOD'!#REF!)</f>
        <v>#REF!</v>
      </c>
      <c r="C127" s="4" t="e">
        <f>'SIMPL PLYWOOD'!#REF!*SUM('SIMPL PLYWOOD'!#REF!)</f>
        <v>#REF!</v>
      </c>
      <c r="D127" s="4" t="e">
        <f>'SIMPL PLYWOOD'!#REF!*SUM('SIMPL PLYWOOD'!#REF!)</f>
        <v>#REF!</v>
      </c>
      <c r="E127" s="4" t="e">
        <f>'SIMPL PLYWOOD'!#REF!*SUM('SIMPL PLYWOOD'!#REF!)</f>
        <v>#REF!</v>
      </c>
      <c r="F127" s="4" t="e">
        <f>'SIMPL PLYWOOD'!#REF!*SUM('SIMPL PLYWOOD'!#REF!)</f>
        <v>#REF!</v>
      </c>
      <c r="G127" s="4" t="e">
        <f>'SIMPL PLYWOOD'!#REF!*SUM('SIMPL PLYWOOD'!#REF!)</f>
        <v>#REF!</v>
      </c>
      <c r="H127" s="4" t="e">
        <f t="shared" si="3"/>
        <v>#REF!</v>
      </c>
      <c r="I127" s="4" t="e">
        <f t="shared" si="4"/>
        <v>#REF!</v>
      </c>
      <c r="J127" s="4" t="e">
        <f>'SIMPL PLYWOOD'!#REF!*SUM('SIMPL PLYWOOD'!#REF!)/3.125</f>
        <v>#REF!</v>
      </c>
      <c r="K127" s="4" t="e">
        <f>'SIMPL PLYWOOD'!#REF!</f>
        <v>#REF!</v>
      </c>
    </row>
    <row r="128" spans="1:11">
      <c r="A128" t="e">
        <f>'PRODUCTION LIST VOLUMES'!#REF!</f>
        <v>#REF!</v>
      </c>
      <c r="B128" s="4" t="e">
        <f>'SIMPL PLYWOOD'!#REF!*SUM('SIMPL PLYWOOD'!#REF!)</f>
        <v>#REF!</v>
      </c>
      <c r="C128" s="4" t="e">
        <f>'SIMPL PLYWOOD'!#REF!*SUM('SIMPL PLYWOOD'!#REF!)</f>
        <v>#REF!</v>
      </c>
      <c r="D128" s="4" t="e">
        <f>'SIMPL PLYWOOD'!#REF!*SUM('SIMPL PLYWOOD'!#REF!)</f>
        <v>#REF!</v>
      </c>
      <c r="E128" s="4" t="e">
        <f>'SIMPL PLYWOOD'!#REF!*SUM('SIMPL PLYWOOD'!#REF!)</f>
        <v>#REF!</v>
      </c>
      <c r="F128" s="4" t="e">
        <f>'SIMPL PLYWOOD'!#REF!*SUM('SIMPL PLYWOOD'!#REF!)</f>
        <v>#REF!</v>
      </c>
      <c r="G128" s="4" t="e">
        <f>'SIMPL PLYWOOD'!#REF!*SUM('SIMPL PLYWOOD'!#REF!)</f>
        <v>#REF!</v>
      </c>
      <c r="H128" s="4" t="e">
        <f t="shared" si="3"/>
        <v>#REF!</v>
      </c>
      <c r="I128" s="4" t="e">
        <f t="shared" si="4"/>
        <v>#REF!</v>
      </c>
      <c r="J128" s="4" t="e">
        <f>'SIMPL PLYWOOD'!#REF!*SUM('SIMPL PLYWOOD'!#REF!)/3.125</f>
        <v>#REF!</v>
      </c>
      <c r="K128" s="4" t="e">
        <f>'SIMPL PLYWOOD'!#REF!</f>
        <v>#REF!</v>
      </c>
    </row>
    <row r="129" spans="1:11">
      <c r="A129" t="str">
        <f>'PRODUCTION LIST VOLUMES'!A147</f>
        <v>SIMPL-11E</v>
      </c>
      <c r="B129" s="4">
        <f>'SIMPL PLYWOOD'!AU20*SUM('SIMPL PLYWOOD'!AE20:AO20)</f>
        <v>0</v>
      </c>
      <c r="C129" s="4">
        <f>'SIMPL PLYWOOD'!AV20*SUM('SIMPL PLYWOOD'!AE20:AO20)</f>
        <v>0</v>
      </c>
      <c r="D129" s="4">
        <f>'SIMPL PLYWOOD'!AW20*SUM('SIMPL PLYWOOD'!AE20:AO20)</f>
        <v>0</v>
      </c>
      <c r="E129" s="4">
        <f>'SIMPL PLYWOOD'!AX20*SUM('SIMPL PLYWOOD'!AE20:AO20)</f>
        <v>0</v>
      </c>
      <c r="F129" s="4">
        <f>'SIMPL PLYWOOD'!AY20*SUM('SIMPL PLYWOOD'!AE20:AO20)</f>
        <v>0</v>
      </c>
      <c r="G129" s="4">
        <f>'SIMPL PLYWOOD'!AZ20*SUM('SIMPL PLYWOOD'!AE20:AO20)</f>
        <v>0</v>
      </c>
      <c r="H129" s="4">
        <f t="shared" si="3"/>
        <v>0</v>
      </c>
      <c r="I129" s="4">
        <f t="shared" si="4"/>
        <v>0</v>
      </c>
      <c r="J129" s="4">
        <f>'SIMPL PLYWOOD'!BB20*SUM('SIMPL PLYWOOD'!AE20:AO20)/3.125</f>
        <v>0</v>
      </c>
      <c r="K129" s="4">
        <f>'SIMPL PLYWOOD'!BA20</f>
        <v>0</v>
      </c>
    </row>
    <row r="130" spans="1:11">
      <c r="A130" t="str">
        <f>'PRODUCTION LIST VOLUMES'!A148</f>
        <v>SIMPL-11F</v>
      </c>
      <c r="B130" s="4">
        <f>'SIMPL PLYWOOD'!AU22*SUM('SIMPL PLYWOOD'!AE22:AO22)</f>
        <v>0</v>
      </c>
      <c r="C130" s="4">
        <f>'SIMPL PLYWOOD'!AV22*SUM('SIMPL PLYWOOD'!AE22:AO22)</f>
        <v>0</v>
      </c>
      <c r="D130" s="4">
        <f>'SIMPL PLYWOOD'!AW22*SUM('SIMPL PLYWOOD'!AE22:AO22)</f>
        <v>0</v>
      </c>
      <c r="E130" s="4">
        <f>'SIMPL PLYWOOD'!AX22*SUM('SIMPL PLYWOOD'!AE22:AO22)</f>
        <v>0</v>
      </c>
      <c r="F130" s="4">
        <f>'SIMPL PLYWOOD'!AY22*SUM('SIMPL PLYWOOD'!AE22:AO22)</f>
        <v>0</v>
      </c>
      <c r="G130" s="4">
        <f>'SIMPL PLYWOOD'!AZ22*SUM('SIMPL PLYWOOD'!AE22:AO22)</f>
        <v>0</v>
      </c>
      <c r="H130" s="4">
        <f t="shared" si="3"/>
        <v>0</v>
      </c>
      <c r="I130" s="4">
        <f t="shared" si="4"/>
        <v>0</v>
      </c>
      <c r="J130" s="4">
        <f>'SIMPL PLYWOOD'!BB22*SUM('SIMPL PLYWOOD'!AE22:AO22)/3.125</f>
        <v>0</v>
      </c>
      <c r="K130" s="4">
        <f>'SIMPL PLYWOOD'!BA22</f>
        <v>0</v>
      </c>
    </row>
    <row r="131" spans="1:11">
      <c r="A131" t="str">
        <f>'PRODUCTION LIST VOLUMES'!A149</f>
        <v>SIMPL-11G</v>
      </c>
      <c r="B131" s="4">
        <f>'SIMPL PLYWOOD'!AU23*SUM('SIMPL PLYWOOD'!AE23:AO23)</f>
        <v>0</v>
      </c>
      <c r="C131" s="4">
        <f>'SIMPL PLYWOOD'!AV23*SUM('SIMPL PLYWOOD'!AE23:AO23)</f>
        <v>0</v>
      </c>
      <c r="D131" s="4">
        <f>'SIMPL PLYWOOD'!AW23*SUM('SIMPL PLYWOOD'!AE23:AO23)</f>
        <v>0</v>
      </c>
      <c r="E131" s="4">
        <f>'SIMPL PLYWOOD'!AX23*SUM('SIMPL PLYWOOD'!AE23:AO23)</f>
        <v>0</v>
      </c>
      <c r="F131" s="4">
        <f>'SIMPL PLYWOOD'!AY23*SUM('SIMPL PLYWOOD'!AE23:AO23)</f>
        <v>0</v>
      </c>
      <c r="G131" s="4">
        <f>'SIMPL PLYWOOD'!AZ23*SUM('SIMPL PLYWOOD'!AE23:AO23)</f>
        <v>0</v>
      </c>
      <c r="H131" s="4">
        <f t="shared" si="3"/>
        <v>0</v>
      </c>
      <c r="I131" s="4">
        <f t="shared" si="4"/>
        <v>0</v>
      </c>
      <c r="J131" s="4">
        <f>'SIMPL PLYWOOD'!BB23*SUM('SIMPL PLYWOOD'!AE23:AO23)/3.125</f>
        <v>0</v>
      </c>
      <c r="K131" s="4">
        <f>'SIMPL PLYWOOD'!BA23</f>
        <v>0</v>
      </c>
    </row>
    <row r="132" spans="1:11">
      <c r="A132">
        <f>'PRODUCTION LIST VOLUMES'!A152</f>
        <v>0</v>
      </c>
      <c r="B132" s="4">
        <f>'SIMPL PLYWOOD'!AU24*SUM('SIMPL PLYWOOD'!AE24:AO24)</f>
        <v>0</v>
      </c>
      <c r="C132" s="4">
        <f>'SIMPL PLYWOOD'!AV24*SUM('SIMPL PLYWOOD'!AE24:AO24)</f>
        <v>0</v>
      </c>
      <c r="D132" s="4">
        <f>'SIMPL PLYWOOD'!AW24*SUM('SIMPL PLYWOOD'!AE24:AO24)</f>
        <v>0</v>
      </c>
      <c r="E132" s="4">
        <f>'SIMPL PLYWOOD'!AX24*SUM('SIMPL PLYWOOD'!AE24:AO24)</f>
        <v>0</v>
      </c>
      <c r="F132" s="4">
        <f>'SIMPL PLYWOOD'!AY24*SUM('SIMPL PLYWOOD'!AE24:AO24)</f>
        <v>0</v>
      </c>
      <c r="G132" s="4">
        <f>'SIMPL PLYWOOD'!AZ24*SUM('SIMPL PLYWOOD'!AE24:AO24)</f>
        <v>0</v>
      </c>
      <c r="H132" s="4">
        <f t="shared" si="3"/>
        <v>0</v>
      </c>
      <c r="I132" s="4">
        <f t="shared" si="4"/>
        <v>0</v>
      </c>
      <c r="J132" s="4">
        <f>'SIMPL PLYWOOD'!BB24*SUM('SIMPL PLYWOOD'!AE24:AO24)/3.125</f>
        <v>0</v>
      </c>
      <c r="K132" s="4">
        <f>'SIMPL PLYWOOD'!BA24</f>
        <v>0</v>
      </c>
    </row>
    <row r="133" spans="1:11">
      <c r="A133" t="str">
        <f>'PRODUCTION LIST VOLUMES'!A159</f>
        <v>SIMPL-12G</v>
      </c>
      <c r="B133" s="4">
        <f>'SIMPL PLYWOOD'!AU25*SUM('SIMPL PLYWOOD'!AE25:AO25)</f>
        <v>0</v>
      </c>
      <c r="C133" s="4">
        <f>'SIMPL PLYWOOD'!AV25*SUM('SIMPL PLYWOOD'!AE25:AO25)</f>
        <v>0</v>
      </c>
      <c r="D133" s="4">
        <f>'SIMPL PLYWOOD'!AW25*SUM('SIMPL PLYWOOD'!AE25:AO25)</f>
        <v>0</v>
      </c>
      <c r="E133" s="4">
        <f>'SIMPL PLYWOOD'!AX25*SUM('SIMPL PLYWOOD'!AE25:AO25)</f>
        <v>0</v>
      </c>
      <c r="F133" s="4">
        <f>'SIMPL PLYWOOD'!AY25*SUM('SIMPL PLYWOOD'!AE25:AO25)</f>
        <v>0</v>
      </c>
      <c r="G133" s="4">
        <f>'SIMPL PLYWOOD'!AZ25*SUM('SIMPL PLYWOOD'!AE25:AO25)</f>
        <v>0</v>
      </c>
      <c r="H133" s="4">
        <f t="shared" ref="H133:H142" si="5">F133/10</f>
        <v>0</v>
      </c>
      <c r="I133" s="4">
        <f t="shared" ref="I133:I142" si="6">(3/100)*F133</f>
        <v>0</v>
      </c>
      <c r="J133" s="4">
        <f>'SIMPL PLYWOOD'!BB25*SUM('SIMPL PLYWOOD'!AE25:AO25)/3.125</f>
        <v>0</v>
      </c>
      <c r="K133" s="4">
        <f>'SIMPL PLYWOOD'!BA25</f>
        <v>0</v>
      </c>
    </row>
    <row r="134" spans="1:11">
      <c r="A134">
        <f>'PRODUCTION LIST VOLUMES'!A160</f>
        <v>0</v>
      </c>
      <c r="B134" s="4">
        <f>'SIMPL PLYWOOD'!AU26*SUM('SIMPL PLYWOOD'!AE26:AO26)</f>
        <v>0</v>
      </c>
      <c r="C134" s="4">
        <f>'SIMPL PLYWOOD'!AV26*SUM('SIMPL PLYWOOD'!AE26:AO26)</f>
        <v>0</v>
      </c>
      <c r="D134" s="4">
        <f>'SIMPL PLYWOOD'!AW26*SUM('SIMPL PLYWOOD'!AE26:AO26)</f>
        <v>0</v>
      </c>
      <c r="E134" s="4">
        <f>'SIMPL PLYWOOD'!AX26*SUM('SIMPL PLYWOOD'!AE26:AO26)</f>
        <v>0</v>
      </c>
      <c r="F134" s="4">
        <f>'SIMPL PLYWOOD'!AY26*SUM('SIMPL PLYWOOD'!AE26:AO26)</f>
        <v>0</v>
      </c>
      <c r="G134" s="4">
        <f>'SIMPL PLYWOOD'!AZ26*SUM('SIMPL PLYWOOD'!AE26:AO26)</f>
        <v>0</v>
      </c>
      <c r="H134" s="4">
        <f t="shared" si="5"/>
        <v>0</v>
      </c>
      <c r="I134" s="4">
        <f t="shared" si="6"/>
        <v>0</v>
      </c>
      <c r="J134" s="4">
        <f>'SIMPL PLYWOOD'!BB26*SUM('SIMPL PLYWOOD'!AE26:AO26)/3.125</f>
        <v>0</v>
      </c>
      <c r="K134" s="4">
        <f>'SIMPL PLYWOOD'!BA26</f>
        <v>0</v>
      </c>
    </row>
    <row r="135" spans="1:11">
      <c r="A135">
        <f>'PRODUCTION LIST VOLUMES'!A161</f>
        <v>0</v>
      </c>
      <c r="B135" s="4">
        <f>'SIMPL PLYWOOD'!AU9*SUM('SIMPL PLYWOOD'!AE9:AO9)</f>
        <v>0</v>
      </c>
      <c r="C135" s="4">
        <f>'SIMPL PLYWOOD'!AV9*SUM('SIMPL PLYWOOD'!AE9:AO9)</f>
        <v>0</v>
      </c>
      <c r="D135" s="4">
        <f>'SIMPL PLYWOOD'!AW9*SUM('SIMPL PLYWOOD'!AE9:AO9)</f>
        <v>0</v>
      </c>
      <c r="E135" s="4">
        <f>'SIMPL PLYWOOD'!AX9*SUM('SIMPL PLYWOOD'!AE9:AO9)</f>
        <v>0</v>
      </c>
      <c r="F135" s="4">
        <f>'SIMPL PLYWOOD'!AY9*SUM('SIMPL PLYWOOD'!AE9:AO9)</f>
        <v>0</v>
      </c>
      <c r="G135" s="4">
        <f>'SIMPL PLYWOOD'!AZ9*SUM('SIMPL PLYWOOD'!AE9:AO9)</f>
        <v>0</v>
      </c>
      <c r="H135" s="4">
        <f t="shared" si="5"/>
        <v>0</v>
      </c>
      <c r="I135" s="4">
        <f t="shared" si="6"/>
        <v>0</v>
      </c>
      <c r="J135" s="4">
        <f>'SIMPL PLYWOOD'!BB9*SUM('SIMPL PLYWOOD'!AE9:AO9)/3.125</f>
        <v>0</v>
      </c>
      <c r="K135" s="4">
        <f>'SIMPL PLYWOOD'!BA9</f>
        <v>0</v>
      </c>
    </row>
    <row r="136" spans="1:11">
      <c r="A136">
        <f>'PRODUCTION LIST VOLUMES'!A162</f>
        <v>0</v>
      </c>
      <c r="B136" s="4">
        <f>'SIMPL PLYWOOD'!AU164*SUM('SIMPL PLYWOOD'!AE164:AO164)</f>
        <v>0</v>
      </c>
      <c r="C136" s="4">
        <f>'SIMPL PLYWOOD'!AV164*SUM('SIMPL PLYWOOD'!AE164:AO164)</f>
        <v>0</v>
      </c>
      <c r="D136" s="4">
        <f>'SIMPL PLYWOOD'!AW164*SUM('SIMPL PLYWOOD'!AE164:AO164)</f>
        <v>0</v>
      </c>
      <c r="E136" s="4">
        <f>'SIMPL PLYWOOD'!AX164*SUM('SIMPL PLYWOOD'!AE164:AO164)</f>
        <v>0</v>
      </c>
      <c r="F136" s="4">
        <f>'SIMPL PLYWOOD'!AY164*SUM('SIMPL PLYWOOD'!AE164:AO164)</f>
        <v>0</v>
      </c>
      <c r="G136" s="4">
        <f>'SIMPL PLYWOOD'!AZ164*SUM('SIMPL PLYWOOD'!AE164:AO164)</f>
        <v>0</v>
      </c>
      <c r="H136" s="4">
        <f t="shared" si="5"/>
        <v>0</v>
      </c>
      <c r="I136" s="4">
        <f t="shared" si="6"/>
        <v>0</v>
      </c>
      <c r="J136" s="4">
        <f>'SIMPL PLYWOOD'!BB164*SUM('SIMPL PLYWOOD'!AE164:AO164)/3.125</f>
        <v>0</v>
      </c>
      <c r="K136" s="4">
        <f>'SIMPL PLYWOOD'!BA164</f>
        <v>0</v>
      </c>
    </row>
    <row r="137" spans="1:11">
      <c r="A137">
        <f>'PRODUCTION LIST VOLUMES'!A163</f>
        <v>0</v>
      </c>
      <c r="B137" s="4">
        <f>'SIMPL PLYWOOD'!AU165*SUM('SIMPL PLYWOOD'!AE165:AO165)</f>
        <v>0</v>
      </c>
      <c r="C137" s="4">
        <f>'SIMPL PLYWOOD'!AV165*SUM('SIMPL PLYWOOD'!AE165:AO165)</f>
        <v>0</v>
      </c>
      <c r="D137" s="4">
        <f>'SIMPL PLYWOOD'!AW165*SUM('SIMPL PLYWOOD'!AE165:AO165)</f>
        <v>0</v>
      </c>
      <c r="E137" s="4">
        <f>'SIMPL PLYWOOD'!AX165*SUM('SIMPL PLYWOOD'!AE165:AO165)</f>
        <v>0</v>
      </c>
      <c r="F137" s="4">
        <f>'SIMPL PLYWOOD'!AY165*SUM('SIMPL PLYWOOD'!AE165:AO165)</f>
        <v>0</v>
      </c>
      <c r="G137" s="4">
        <f>'SIMPL PLYWOOD'!AZ165*SUM('SIMPL PLYWOOD'!AE165:AO165)</f>
        <v>0</v>
      </c>
      <c r="H137" s="4">
        <f t="shared" si="5"/>
        <v>0</v>
      </c>
      <c r="I137" s="4">
        <f t="shared" si="6"/>
        <v>0</v>
      </c>
      <c r="J137" s="4">
        <f>'SIMPL PLYWOOD'!BB165*SUM('SIMPL PLYWOOD'!AE165:AO165)/3.125</f>
        <v>0</v>
      </c>
      <c r="K137" s="4">
        <f>'SIMPL PLYWOOD'!BA165</f>
        <v>0</v>
      </c>
    </row>
    <row r="138" spans="1:11">
      <c r="A138">
        <f>'PRODUCTION LIST VOLUMES'!A164</f>
        <v>0</v>
      </c>
      <c r="B138" s="4">
        <f>'SIMPL PLYWOOD'!AU166*SUM('SIMPL PLYWOOD'!AE166:AO166)</f>
        <v>0</v>
      </c>
      <c r="C138" s="4">
        <f>'SIMPL PLYWOOD'!AV166*SUM('SIMPL PLYWOOD'!AE166:AO166)</f>
        <v>0</v>
      </c>
      <c r="D138" s="4">
        <f>'SIMPL PLYWOOD'!AW166*SUM('SIMPL PLYWOOD'!AE166:AO166)</f>
        <v>0</v>
      </c>
      <c r="E138" s="4">
        <f>'SIMPL PLYWOOD'!AX166*SUM('SIMPL PLYWOOD'!AE166:AO166)</f>
        <v>0</v>
      </c>
      <c r="F138" s="4">
        <f>'SIMPL PLYWOOD'!AY166*SUM('SIMPL PLYWOOD'!AE166:AO166)</f>
        <v>0</v>
      </c>
      <c r="G138" s="4">
        <f>'SIMPL PLYWOOD'!AZ166*SUM('SIMPL PLYWOOD'!AE166:AO166)</f>
        <v>0</v>
      </c>
      <c r="H138" s="4">
        <f t="shared" si="5"/>
        <v>0</v>
      </c>
      <c r="I138" s="4">
        <f t="shared" si="6"/>
        <v>0</v>
      </c>
      <c r="J138" s="4">
        <f>'SIMPL PLYWOOD'!BB166*SUM('SIMPL PLYWOOD'!AE166:AO166)/3.125</f>
        <v>0</v>
      </c>
      <c r="K138" s="4">
        <f>'SIMPL PLYWOOD'!BA166</f>
        <v>0</v>
      </c>
    </row>
    <row r="139" spans="1:11">
      <c r="A139">
        <f>'PRODUCTION LIST VOLUMES'!A165</f>
        <v>0</v>
      </c>
      <c r="B139" s="4">
        <f>'SIMPL PLYWOOD'!AU167*SUM('SIMPL PLYWOOD'!AE167:AO167)</f>
        <v>0</v>
      </c>
      <c r="C139" s="4">
        <f>'SIMPL PLYWOOD'!AV167*SUM('SIMPL PLYWOOD'!AE167:AO167)</f>
        <v>0</v>
      </c>
      <c r="D139" s="4">
        <f>'SIMPL PLYWOOD'!AW167*SUM('SIMPL PLYWOOD'!AE167:AO167)</f>
        <v>0</v>
      </c>
      <c r="E139" s="4">
        <f>'SIMPL PLYWOOD'!AX167*SUM('SIMPL PLYWOOD'!AE167:AO167)</f>
        <v>0</v>
      </c>
      <c r="F139" s="4">
        <f>'SIMPL PLYWOOD'!AY167*SUM('SIMPL PLYWOOD'!AE167:AO167)</f>
        <v>0</v>
      </c>
      <c r="G139" s="4">
        <f>'SIMPL PLYWOOD'!AZ167*SUM('SIMPL PLYWOOD'!AE167:AO167)</f>
        <v>0</v>
      </c>
      <c r="H139" s="4">
        <f t="shared" si="5"/>
        <v>0</v>
      </c>
      <c r="I139" s="4">
        <f t="shared" si="6"/>
        <v>0</v>
      </c>
      <c r="J139" s="4">
        <f>'SIMPL PLYWOOD'!BB167*SUM('SIMPL PLYWOOD'!AE167:AO167)/3.125</f>
        <v>0</v>
      </c>
      <c r="K139" s="4">
        <f>'SIMPL PLYWOOD'!BA167</f>
        <v>0</v>
      </c>
    </row>
    <row r="140" spans="1:11">
      <c r="A140">
        <f>'PRODUCTION LIST VOLUMES'!A166</f>
        <v>0</v>
      </c>
      <c r="B140" s="4">
        <f>'SIMPL PLYWOOD'!AU168*SUM('SIMPL PLYWOOD'!AE168:AO168)</f>
        <v>0</v>
      </c>
      <c r="C140" s="4">
        <f>'SIMPL PLYWOOD'!AV168*SUM('SIMPL PLYWOOD'!AE168:AO168)</f>
        <v>0</v>
      </c>
      <c r="D140" s="4">
        <f>'SIMPL PLYWOOD'!AW168*SUM('SIMPL PLYWOOD'!AE168:AO168)</f>
        <v>0</v>
      </c>
      <c r="E140" s="4">
        <f>'SIMPL PLYWOOD'!AX168*SUM('SIMPL PLYWOOD'!AE168:AO168)</f>
        <v>0</v>
      </c>
      <c r="F140" s="4">
        <f>'SIMPL PLYWOOD'!AY168*SUM('SIMPL PLYWOOD'!AE168:AO168)</f>
        <v>0</v>
      </c>
      <c r="G140" s="4">
        <f>'SIMPL PLYWOOD'!AZ168*SUM('SIMPL PLYWOOD'!AE168:AO168)</f>
        <v>0</v>
      </c>
      <c r="H140" s="4">
        <f t="shared" si="5"/>
        <v>0</v>
      </c>
      <c r="I140" s="4">
        <f t="shared" si="6"/>
        <v>0</v>
      </c>
      <c r="J140" s="4">
        <f>'SIMPL PLYWOOD'!BB168*SUM('SIMPL PLYWOOD'!AE168:AO168)/3.125</f>
        <v>0</v>
      </c>
      <c r="K140" s="4">
        <f>'SIMPL PLYWOOD'!BA168</f>
        <v>0</v>
      </c>
    </row>
    <row r="141" spans="1:11">
      <c r="A141">
        <f>'PRODUCTION LIST VOLUMES'!A167</f>
        <v>0</v>
      </c>
      <c r="B141" s="4">
        <f>'SIMPL PLYWOOD'!AU169*SUM('SIMPL PLYWOOD'!AE169:AO169)</f>
        <v>0</v>
      </c>
      <c r="C141" s="4">
        <f>'SIMPL PLYWOOD'!AV169*SUM('SIMPL PLYWOOD'!AE169:AO169)</f>
        <v>0</v>
      </c>
      <c r="D141" s="4">
        <f>'SIMPL PLYWOOD'!AW169*SUM('SIMPL PLYWOOD'!AE169:AO169)</f>
        <v>0</v>
      </c>
      <c r="E141" s="4">
        <f>'SIMPL PLYWOOD'!AX169*SUM('SIMPL PLYWOOD'!AE169:AO169)</f>
        <v>0</v>
      </c>
      <c r="F141" s="4">
        <f>'SIMPL PLYWOOD'!AY169*SUM('SIMPL PLYWOOD'!AE169:AO169)</f>
        <v>0</v>
      </c>
      <c r="G141" s="4">
        <f>'SIMPL PLYWOOD'!AZ169*SUM('SIMPL PLYWOOD'!AE169:AO169)</f>
        <v>0</v>
      </c>
      <c r="H141" s="4">
        <f t="shared" si="5"/>
        <v>0</v>
      </c>
      <c r="I141" s="4">
        <f t="shared" si="6"/>
        <v>0</v>
      </c>
      <c r="J141" s="4">
        <f>'SIMPL PLYWOOD'!BB169*SUM('SIMPL PLYWOOD'!AE169:AO169)/3.125</f>
        <v>0</v>
      </c>
      <c r="K141" s="4">
        <f>'SIMPL PLYWOOD'!BA169</f>
        <v>0</v>
      </c>
    </row>
    <row r="142" spans="1:11">
      <c r="A142">
        <f>'PRODUCTION LIST VOLUMES'!A168</f>
        <v>0</v>
      </c>
      <c r="B142" s="4">
        <f>'SIMPL PLYWOOD'!AU170*SUM('SIMPL PLYWOOD'!AE170:AO170)</f>
        <v>0</v>
      </c>
      <c r="C142" s="4">
        <f>'SIMPL PLYWOOD'!AV170*SUM('SIMPL PLYWOOD'!AE170:AO170)</f>
        <v>0</v>
      </c>
      <c r="D142" s="4">
        <f>'SIMPL PLYWOOD'!AW170*SUM('SIMPL PLYWOOD'!AE170:AO170)</f>
        <v>0</v>
      </c>
      <c r="E142" s="4">
        <f>'SIMPL PLYWOOD'!AX170*SUM('SIMPL PLYWOOD'!AE170:AO170)</f>
        <v>0</v>
      </c>
      <c r="F142" s="4">
        <f>'SIMPL PLYWOOD'!AY170*SUM('SIMPL PLYWOOD'!AE170:AO170)</f>
        <v>0</v>
      </c>
      <c r="G142" s="4">
        <f>'SIMPL PLYWOOD'!AZ170*SUM('SIMPL PLYWOOD'!AE170:AO170)</f>
        <v>0</v>
      </c>
      <c r="H142" s="4">
        <f t="shared" si="5"/>
        <v>0</v>
      </c>
      <c r="I142" s="4">
        <f t="shared" si="6"/>
        <v>0</v>
      </c>
      <c r="J142" s="4">
        <f>'SIMPL PLYWOOD'!BB170*SUM('SIMPL PLYWOOD'!AE170:AO170)/3.125</f>
        <v>0</v>
      </c>
      <c r="K142" s="4">
        <f>'SIMPL PLYWOOD'!BA170</f>
        <v>0</v>
      </c>
    </row>
    <row r="143" spans="1:11">
      <c r="B143" s="4">
        <f>'SIMPL PLYWOOD'!AU182*SUM('SIMPL PLYWOOD'!AE182:AO182)</f>
        <v>0</v>
      </c>
      <c r="C143" s="4">
        <f>'SIMPL PLYWOOD'!AV182*SUM('SIMPL PLYWOOD'!AE182:AO182)</f>
        <v>0</v>
      </c>
      <c r="D143" s="4">
        <f>'SIMPL PLYWOOD'!AW182*SUM('SIMPL PLYWOOD'!AE182:AO182)</f>
        <v>0</v>
      </c>
      <c r="E143" s="4">
        <f>'SIMPL PLYWOOD'!AX182*SUM('SIMPL PLYWOOD'!AE182:AO182)</f>
        <v>0</v>
      </c>
      <c r="F143" s="4">
        <f>'SIMPL PLYWOOD'!AY182*SUM('SIMPL PLYWOOD'!AE182:AO182)</f>
        <v>0</v>
      </c>
      <c r="G143" s="4">
        <f>'SIMPL PLYWOOD'!AZ182*SUM('SIMPL PLYWOOD'!AE182:AO182)</f>
        <v>0</v>
      </c>
      <c r="H143" s="4">
        <f t="shared" ref="H143:H194" si="7">F143/10</f>
        <v>0</v>
      </c>
      <c r="I143" s="4">
        <f t="shared" ref="I143:I194" si="8">(3/100)*F143</f>
        <v>0</v>
      </c>
      <c r="J143" s="4">
        <f>'SIMPL PLYWOOD'!BB182*SUM('SIMPL PLYWOOD'!AE182:AO182)/3.125</f>
        <v>0</v>
      </c>
      <c r="K143" s="4">
        <f>'SIMPL PLYWOOD'!BA182</f>
        <v>0</v>
      </c>
    </row>
    <row r="144" spans="1:11">
      <c r="B144" s="4">
        <f>'SIMPL PLYWOOD'!AU183*SUM('SIMPL PLYWOOD'!AE183:AO183)</f>
        <v>0</v>
      </c>
      <c r="C144" s="4">
        <f>'SIMPL PLYWOOD'!AV183*SUM('SIMPL PLYWOOD'!AE183:AO183)</f>
        <v>0</v>
      </c>
      <c r="D144" s="4">
        <f>'SIMPL PLYWOOD'!AW183*SUM('SIMPL PLYWOOD'!AE183:AO183)</f>
        <v>0</v>
      </c>
      <c r="E144" s="4">
        <f>'SIMPL PLYWOOD'!AX183*SUM('SIMPL PLYWOOD'!AE183:AO183)</f>
        <v>0</v>
      </c>
      <c r="F144" s="4">
        <f>'SIMPL PLYWOOD'!AY183*SUM('SIMPL PLYWOOD'!AE183:AO183)</f>
        <v>0</v>
      </c>
      <c r="G144" s="4">
        <f>'SIMPL PLYWOOD'!AZ183*SUM('SIMPL PLYWOOD'!AE183:AO183)</f>
        <v>0</v>
      </c>
      <c r="H144" s="4">
        <f t="shared" si="7"/>
        <v>0</v>
      </c>
      <c r="I144" s="4">
        <f t="shared" si="8"/>
        <v>0</v>
      </c>
      <c r="J144" s="4">
        <f>'SIMPL PLYWOOD'!BB183*SUM('SIMPL PLYWOOD'!AE183:AO183)/3.125</f>
        <v>0</v>
      </c>
      <c r="K144" s="4">
        <f>'SIMPL PLYWOOD'!BA183</f>
        <v>0</v>
      </c>
    </row>
    <row r="145" spans="2:11">
      <c r="B145" s="4">
        <f>'SIMPL PLYWOOD'!AU184*SUM('SIMPL PLYWOOD'!AE184:AO184)</f>
        <v>0</v>
      </c>
      <c r="C145" s="4">
        <f>'SIMPL PLYWOOD'!AV184*SUM('SIMPL PLYWOOD'!AE184:AO184)</f>
        <v>0</v>
      </c>
      <c r="D145" s="4">
        <f>'SIMPL PLYWOOD'!AW184*SUM('SIMPL PLYWOOD'!AE184:AO184)</f>
        <v>0</v>
      </c>
      <c r="E145" s="4">
        <f>'SIMPL PLYWOOD'!AX184*SUM('SIMPL PLYWOOD'!AE184:AO184)</f>
        <v>0</v>
      </c>
      <c r="F145" s="4">
        <f>'SIMPL PLYWOOD'!AY184*SUM('SIMPL PLYWOOD'!AE184:AO184)</f>
        <v>0</v>
      </c>
      <c r="G145" s="4">
        <f>'SIMPL PLYWOOD'!AZ184*SUM('SIMPL PLYWOOD'!AE184:AO184)</f>
        <v>0</v>
      </c>
      <c r="H145" s="4">
        <f t="shared" si="7"/>
        <v>0</v>
      </c>
      <c r="I145" s="4">
        <f t="shared" si="8"/>
        <v>0</v>
      </c>
      <c r="J145" s="4">
        <f>'SIMPL PLYWOOD'!BB184*SUM('SIMPL PLYWOOD'!AE184:AO184)/3.125</f>
        <v>0</v>
      </c>
      <c r="K145" s="4">
        <f>'SIMPL PLYWOOD'!BA184</f>
        <v>0</v>
      </c>
    </row>
    <row r="146" spans="2:11">
      <c r="B146" s="4">
        <f>'SIMPL PLYWOOD'!AU185*SUM('SIMPL PLYWOOD'!AE185:AO185)</f>
        <v>0</v>
      </c>
      <c r="C146" s="4">
        <f>'SIMPL PLYWOOD'!AV185*SUM('SIMPL PLYWOOD'!AE185:AO185)</f>
        <v>0</v>
      </c>
      <c r="D146" s="4">
        <f>'SIMPL PLYWOOD'!AW185*SUM('SIMPL PLYWOOD'!AE185:AO185)</f>
        <v>0</v>
      </c>
      <c r="E146" s="4">
        <f>'SIMPL PLYWOOD'!AX185*SUM('SIMPL PLYWOOD'!AE185:AO185)</f>
        <v>0</v>
      </c>
      <c r="F146" s="4">
        <f>'SIMPL PLYWOOD'!AY185*SUM('SIMPL PLYWOOD'!AE185:AO185)</f>
        <v>0</v>
      </c>
      <c r="G146" s="4">
        <f>'SIMPL PLYWOOD'!AZ185*SUM('SIMPL PLYWOOD'!AE185:AO185)</f>
        <v>0</v>
      </c>
      <c r="H146" s="4">
        <f t="shared" si="7"/>
        <v>0</v>
      </c>
      <c r="I146" s="4">
        <f t="shared" si="8"/>
        <v>0</v>
      </c>
      <c r="J146" s="4">
        <f>'SIMPL PLYWOOD'!BB185*SUM('SIMPL PLYWOOD'!AE185:AO185)/3.125</f>
        <v>0</v>
      </c>
      <c r="K146" s="4">
        <f>'SIMPL PLYWOOD'!BA185</f>
        <v>0</v>
      </c>
    </row>
    <row r="147" spans="2:11">
      <c r="B147" s="4">
        <f>'SIMPL PLYWOOD'!AU186*SUM('SIMPL PLYWOOD'!AE186:AO186)</f>
        <v>0</v>
      </c>
      <c r="C147" s="4">
        <f>'SIMPL PLYWOOD'!AV186*SUM('SIMPL PLYWOOD'!AE186:AO186)</f>
        <v>0</v>
      </c>
      <c r="D147" s="4">
        <f>'SIMPL PLYWOOD'!AW186*SUM('SIMPL PLYWOOD'!AE186:AO186)</f>
        <v>0</v>
      </c>
      <c r="E147" s="4">
        <f>'SIMPL PLYWOOD'!AX186*SUM('SIMPL PLYWOOD'!AE186:AO186)</f>
        <v>0</v>
      </c>
      <c r="F147" s="4">
        <f>'SIMPL PLYWOOD'!AY186*SUM('SIMPL PLYWOOD'!AE186:AO186)</f>
        <v>0</v>
      </c>
      <c r="G147" s="4">
        <f>'SIMPL PLYWOOD'!AZ186*SUM('SIMPL PLYWOOD'!AE186:AO186)</f>
        <v>0</v>
      </c>
      <c r="H147" s="4">
        <f t="shared" si="7"/>
        <v>0</v>
      </c>
      <c r="I147" s="4">
        <f t="shared" si="8"/>
        <v>0</v>
      </c>
      <c r="J147" s="4">
        <f>'SIMPL PLYWOOD'!BB186*SUM('SIMPL PLYWOOD'!AE186:AO186)/3.125</f>
        <v>0</v>
      </c>
      <c r="K147" s="4">
        <f>'SIMPL PLYWOOD'!BA186</f>
        <v>0</v>
      </c>
    </row>
    <row r="148" spans="2:11">
      <c r="B148" s="4">
        <f>'SIMPL PLYWOOD'!AU187*SUM('SIMPL PLYWOOD'!AE187:AO187)</f>
        <v>0</v>
      </c>
      <c r="C148" s="4">
        <f>'SIMPL PLYWOOD'!AV187*SUM('SIMPL PLYWOOD'!AE187:AO187)</f>
        <v>0</v>
      </c>
      <c r="D148" s="4">
        <f>'SIMPL PLYWOOD'!AW187*SUM('SIMPL PLYWOOD'!AE187:AO187)</f>
        <v>0</v>
      </c>
      <c r="E148" s="4">
        <f>'SIMPL PLYWOOD'!AX187*SUM('SIMPL PLYWOOD'!AE187:AO187)</f>
        <v>0</v>
      </c>
      <c r="F148" s="4">
        <f>'SIMPL PLYWOOD'!AY187*SUM('SIMPL PLYWOOD'!AE187:AO187)</f>
        <v>0</v>
      </c>
      <c r="G148" s="4">
        <f>'SIMPL PLYWOOD'!AZ187*SUM('SIMPL PLYWOOD'!AE187:AO187)</f>
        <v>0</v>
      </c>
      <c r="H148" s="4">
        <f t="shared" si="7"/>
        <v>0</v>
      </c>
      <c r="I148" s="4">
        <f t="shared" si="8"/>
        <v>0</v>
      </c>
      <c r="J148" s="4">
        <f>'SIMPL PLYWOOD'!BB187*SUM('SIMPL PLYWOOD'!AE187:AO187)/3.125</f>
        <v>0</v>
      </c>
      <c r="K148" s="4">
        <f>'SIMPL PLYWOOD'!BA187</f>
        <v>0</v>
      </c>
    </row>
    <row r="149" spans="2:11">
      <c r="B149" s="4">
        <f>'SIMPL PLYWOOD'!AU188*SUM('SIMPL PLYWOOD'!AE188:AO188)</f>
        <v>0</v>
      </c>
      <c r="C149" s="4">
        <f>'SIMPL PLYWOOD'!AV188*SUM('SIMPL PLYWOOD'!AE188:AO188)</f>
        <v>0</v>
      </c>
      <c r="D149" s="4">
        <f>'SIMPL PLYWOOD'!AW188*SUM('SIMPL PLYWOOD'!AE188:AO188)</f>
        <v>0</v>
      </c>
      <c r="E149" s="4">
        <f>'SIMPL PLYWOOD'!AX188*SUM('SIMPL PLYWOOD'!AE188:AO188)</f>
        <v>0</v>
      </c>
      <c r="F149" s="4">
        <f>'SIMPL PLYWOOD'!AY188*SUM('SIMPL PLYWOOD'!AE188:AO188)</f>
        <v>0</v>
      </c>
      <c r="G149" s="4">
        <f>'SIMPL PLYWOOD'!AZ188*SUM('SIMPL PLYWOOD'!AE188:AO188)</f>
        <v>0</v>
      </c>
      <c r="H149" s="4">
        <f t="shared" si="7"/>
        <v>0</v>
      </c>
      <c r="I149" s="4">
        <f t="shared" si="8"/>
        <v>0</v>
      </c>
      <c r="J149" s="4">
        <f>'SIMPL PLYWOOD'!BB188*SUM('SIMPL PLYWOOD'!AE188:AO188)/3.125</f>
        <v>0</v>
      </c>
      <c r="K149" s="4">
        <f>'SIMPL PLYWOOD'!BA188</f>
        <v>0</v>
      </c>
    </row>
    <row r="150" spans="2:11">
      <c r="B150" s="4">
        <f>'SIMPL PLYWOOD'!AU189*SUM('SIMPL PLYWOOD'!AE189:AO189)</f>
        <v>0</v>
      </c>
      <c r="C150" s="4">
        <f>'SIMPL PLYWOOD'!AV189*SUM('SIMPL PLYWOOD'!AE189:AO189)</f>
        <v>0</v>
      </c>
      <c r="D150" s="4">
        <f>'SIMPL PLYWOOD'!AW189*SUM('SIMPL PLYWOOD'!AE189:AO189)</f>
        <v>0</v>
      </c>
      <c r="E150" s="4">
        <f>'SIMPL PLYWOOD'!AX189*SUM('SIMPL PLYWOOD'!AE189:AO189)</f>
        <v>0</v>
      </c>
      <c r="F150" s="4">
        <f>'SIMPL PLYWOOD'!AY189*SUM('SIMPL PLYWOOD'!AE189:AO189)</f>
        <v>0</v>
      </c>
      <c r="G150" s="4">
        <f>'SIMPL PLYWOOD'!AZ189*SUM('SIMPL PLYWOOD'!AE189:AO189)</f>
        <v>0</v>
      </c>
      <c r="H150" s="4">
        <f t="shared" si="7"/>
        <v>0</v>
      </c>
      <c r="I150" s="4">
        <f t="shared" si="8"/>
        <v>0</v>
      </c>
      <c r="J150" s="4">
        <f>'SIMPL PLYWOOD'!BB189*SUM('SIMPL PLYWOOD'!AE189:AO189)/3.125</f>
        <v>0</v>
      </c>
      <c r="K150" s="4">
        <f>'SIMPL PLYWOOD'!BA189</f>
        <v>0</v>
      </c>
    </row>
    <row r="151" spans="2:11">
      <c r="B151" s="4">
        <f>'SIMPL PLYWOOD'!AU190*SUM('SIMPL PLYWOOD'!AE190:AO190)</f>
        <v>0</v>
      </c>
      <c r="C151" s="4">
        <f>'SIMPL PLYWOOD'!AV190*SUM('SIMPL PLYWOOD'!AE190:AO190)</f>
        <v>0</v>
      </c>
      <c r="D151" s="4">
        <f>'SIMPL PLYWOOD'!AW190*SUM('SIMPL PLYWOOD'!AE190:AO190)</f>
        <v>0</v>
      </c>
      <c r="E151" s="4">
        <f>'SIMPL PLYWOOD'!AX190*SUM('SIMPL PLYWOOD'!AE190:AO190)</f>
        <v>0</v>
      </c>
      <c r="F151" s="4">
        <f>'SIMPL PLYWOOD'!AY190*SUM('SIMPL PLYWOOD'!AE190:AO190)</f>
        <v>0</v>
      </c>
      <c r="G151" s="4">
        <f>'SIMPL PLYWOOD'!AZ190*SUM('SIMPL PLYWOOD'!AE190:AO190)</f>
        <v>0</v>
      </c>
      <c r="H151" s="4">
        <f t="shared" si="7"/>
        <v>0</v>
      </c>
      <c r="I151" s="4">
        <f t="shared" si="8"/>
        <v>0</v>
      </c>
      <c r="J151" s="4">
        <f>'SIMPL PLYWOOD'!BB190*SUM('SIMPL PLYWOOD'!AE190:AO190)/3.125</f>
        <v>0</v>
      </c>
      <c r="K151" s="4">
        <f>'SIMPL PLYWOOD'!BA190</f>
        <v>0</v>
      </c>
    </row>
    <row r="152" spans="2:11">
      <c r="B152" s="4">
        <f>'SIMPL PLYWOOD'!AU191*SUM('SIMPL PLYWOOD'!AE191:AO191)</f>
        <v>0</v>
      </c>
      <c r="C152" s="4">
        <f>'SIMPL PLYWOOD'!AV191*SUM('SIMPL PLYWOOD'!AE191:AO191)</f>
        <v>0</v>
      </c>
      <c r="D152" s="4">
        <f>'SIMPL PLYWOOD'!AW191*SUM('SIMPL PLYWOOD'!AE191:AO191)</f>
        <v>0</v>
      </c>
      <c r="E152" s="4">
        <f>'SIMPL PLYWOOD'!AX191*SUM('SIMPL PLYWOOD'!AE191:AO191)</f>
        <v>0</v>
      </c>
      <c r="F152" s="4">
        <f>'SIMPL PLYWOOD'!AY191*SUM('SIMPL PLYWOOD'!AE191:AO191)</f>
        <v>0</v>
      </c>
      <c r="G152" s="4">
        <f>'SIMPL PLYWOOD'!AZ191*SUM('SIMPL PLYWOOD'!AE191:AO191)</f>
        <v>0</v>
      </c>
      <c r="H152" s="4">
        <f t="shared" si="7"/>
        <v>0</v>
      </c>
      <c r="I152" s="4">
        <f t="shared" si="8"/>
        <v>0</v>
      </c>
      <c r="J152" s="4">
        <f>'SIMPL PLYWOOD'!BB191*SUM('SIMPL PLYWOOD'!AE191:AO191)/3.125</f>
        <v>0</v>
      </c>
      <c r="K152" s="4">
        <f>'SIMPL PLYWOOD'!BA191</f>
        <v>0</v>
      </c>
    </row>
    <row r="153" spans="2:11">
      <c r="B153" s="4">
        <f>'SIMPL PLYWOOD'!AU192*SUM('SIMPL PLYWOOD'!AE192:AO192)</f>
        <v>0</v>
      </c>
      <c r="C153" s="4">
        <f>'SIMPL PLYWOOD'!AV192*SUM('SIMPL PLYWOOD'!AE192:AO192)</f>
        <v>0</v>
      </c>
      <c r="D153" s="4">
        <f>'SIMPL PLYWOOD'!AW192*SUM('SIMPL PLYWOOD'!AE192:AO192)</f>
        <v>0</v>
      </c>
      <c r="E153" s="4">
        <f>'SIMPL PLYWOOD'!AX192*SUM('SIMPL PLYWOOD'!AE192:AO192)</f>
        <v>0</v>
      </c>
      <c r="F153" s="4">
        <f>'SIMPL PLYWOOD'!AY192*SUM('SIMPL PLYWOOD'!AE192:AO192)</f>
        <v>0</v>
      </c>
      <c r="G153" s="4">
        <f>'SIMPL PLYWOOD'!AZ192*SUM('SIMPL PLYWOOD'!AE192:AO192)</f>
        <v>0</v>
      </c>
      <c r="H153" s="4">
        <f t="shared" si="7"/>
        <v>0</v>
      </c>
      <c r="I153" s="4">
        <f t="shared" si="8"/>
        <v>0</v>
      </c>
      <c r="J153" s="4">
        <f>'SIMPL PLYWOOD'!BB192*SUM('SIMPL PLYWOOD'!AE192:AO192)/3.125</f>
        <v>0</v>
      </c>
      <c r="K153" s="4">
        <f>'SIMPL PLYWOOD'!BA192</f>
        <v>0</v>
      </c>
    </row>
    <row r="154" spans="2:11">
      <c r="B154" s="4">
        <f>'SIMPL PLYWOOD'!AU193*SUM('SIMPL PLYWOOD'!AE193:AO193)</f>
        <v>0</v>
      </c>
      <c r="C154" s="4">
        <f>'SIMPL PLYWOOD'!AV193*SUM('SIMPL PLYWOOD'!AE193:AO193)</f>
        <v>0</v>
      </c>
      <c r="D154" s="4">
        <f>'SIMPL PLYWOOD'!AW193*SUM('SIMPL PLYWOOD'!AE193:AO193)</f>
        <v>0</v>
      </c>
      <c r="E154" s="4">
        <f>'SIMPL PLYWOOD'!AX193*SUM('SIMPL PLYWOOD'!AE193:AO193)</f>
        <v>0</v>
      </c>
      <c r="F154" s="4">
        <f>'SIMPL PLYWOOD'!AY193*SUM('SIMPL PLYWOOD'!AE193:AO193)</f>
        <v>0</v>
      </c>
      <c r="G154" s="4">
        <f>'SIMPL PLYWOOD'!AZ193*SUM('SIMPL PLYWOOD'!AE193:AO193)</f>
        <v>0</v>
      </c>
      <c r="H154" s="4">
        <f t="shared" si="7"/>
        <v>0</v>
      </c>
      <c r="I154" s="4">
        <f t="shared" si="8"/>
        <v>0</v>
      </c>
      <c r="J154" s="4">
        <f>'SIMPL PLYWOOD'!BB193*SUM('SIMPL PLYWOOD'!AE193:AO193)/3.125</f>
        <v>0</v>
      </c>
      <c r="K154" s="4">
        <f>'SIMPL PLYWOOD'!BA193</f>
        <v>0</v>
      </c>
    </row>
    <row r="155" spans="2:11">
      <c r="B155" s="4">
        <f>'SIMPL PLYWOOD'!AU194*SUM('SIMPL PLYWOOD'!AE194:AO194)</f>
        <v>0</v>
      </c>
      <c r="C155" s="4">
        <f>'SIMPL PLYWOOD'!AV194*SUM('SIMPL PLYWOOD'!AE194:AO194)</f>
        <v>0</v>
      </c>
      <c r="D155" s="4">
        <f>'SIMPL PLYWOOD'!AW194*SUM('SIMPL PLYWOOD'!AE194:AO194)</f>
        <v>0</v>
      </c>
      <c r="E155" s="4">
        <f>'SIMPL PLYWOOD'!AX194*SUM('SIMPL PLYWOOD'!AE194:AO194)</f>
        <v>0</v>
      </c>
      <c r="F155" s="4">
        <f>'SIMPL PLYWOOD'!AY194*SUM('SIMPL PLYWOOD'!AE194:AO194)</f>
        <v>0</v>
      </c>
      <c r="G155" s="4">
        <f>'SIMPL PLYWOOD'!AZ194*SUM('SIMPL PLYWOOD'!AE194:AO194)</f>
        <v>0</v>
      </c>
      <c r="H155" s="4">
        <f t="shared" si="7"/>
        <v>0</v>
      </c>
      <c r="I155" s="4">
        <f t="shared" si="8"/>
        <v>0</v>
      </c>
      <c r="J155" s="4">
        <f>'SIMPL PLYWOOD'!BB194*SUM('SIMPL PLYWOOD'!AE194:AO194)/3.125</f>
        <v>0</v>
      </c>
      <c r="K155" s="4">
        <f>'SIMPL PLYWOOD'!BA194</f>
        <v>0</v>
      </c>
    </row>
    <row r="156" spans="2:11">
      <c r="B156" s="4">
        <f>'SIMPL PLYWOOD'!AU195*SUM('SIMPL PLYWOOD'!AE195:AO195)</f>
        <v>0</v>
      </c>
      <c r="C156" s="4">
        <f>'SIMPL PLYWOOD'!AV195*SUM('SIMPL PLYWOOD'!AE195:AO195)</f>
        <v>0</v>
      </c>
      <c r="D156" s="4">
        <f>'SIMPL PLYWOOD'!AW195*SUM('SIMPL PLYWOOD'!AE195:AO195)</f>
        <v>0</v>
      </c>
      <c r="E156" s="4">
        <f>'SIMPL PLYWOOD'!AX195*SUM('SIMPL PLYWOOD'!AE195:AO195)</f>
        <v>0</v>
      </c>
      <c r="F156" s="4">
        <f>'SIMPL PLYWOOD'!AY195*SUM('SIMPL PLYWOOD'!AE195:AO195)</f>
        <v>0</v>
      </c>
      <c r="G156" s="4">
        <f>'SIMPL PLYWOOD'!AZ195*SUM('SIMPL PLYWOOD'!AE195:AO195)</f>
        <v>0</v>
      </c>
      <c r="H156" s="4">
        <f t="shared" si="7"/>
        <v>0</v>
      </c>
      <c r="I156" s="4">
        <f t="shared" si="8"/>
        <v>0</v>
      </c>
      <c r="J156" s="4">
        <f>'SIMPL PLYWOOD'!BB195*SUM('SIMPL PLYWOOD'!AE195:AO195)/3.125</f>
        <v>0</v>
      </c>
      <c r="K156" s="4">
        <f>'SIMPL PLYWOOD'!BA195</f>
        <v>0</v>
      </c>
    </row>
    <row r="157" spans="2:11">
      <c r="B157" s="4">
        <f>'SIMPL PLYWOOD'!AU196*SUM('SIMPL PLYWOOD'!AE196:AO196)</f>
        <v>0</v>
      </c>
      <c r="C157" s="4">
        <f>'SIMPL PLYWOOD'!AV196*SUM('SIMPL PLYWOOD'!AE196:AO196)</f>
        <v>0</v>
      </c>
      <c r="D157" s="4">
        <f>'SIMPL PLYWOOD'!AW196*SUM('SIMPL PLYWOOD'!AE196:AO196)</f>
        <v>0</v>
      </c>
      <c r="E157" s="4">
        <f>'SIMPL PLYWOOD'!AX196*SUM('SIMPL PLYWOOD'!AE196:AO196)</f>
        <v>0</v>
      </c>
      <c r="F157" s="4">
        <f>'SIMPL PLYWOOD'!AY196*SUM('SIMPL PLYWOOD'!AE196:AO196)</f>
        <v>0</v>
      </c>
      <c r="G157" s="4">
        <f>'SIMPL PLYWOOD'!AZ196*SUM('SIMPL PLYWOOD'!AE196:AO196)</f>
        <v>0</v>
      </c>
      <c r="H157" s="4">
        <f t="shared" si="7"/>
        <v>0</v>
      </c>
      <c r="I157" s="4">
        <f t="shared" si="8"/>
        <v>0</v>
      </c>
      <c r="J157" s="4">
        <f>'SIMPL PLYWOOD'!BB196*SUM('SIMPL PLYWOOD'!AE196:AO196)/3.125</f>
        <v>0</v>
      </c>
      <c r="K157" s="4">
        <f>'SIMPL PLYWOOD'!BA196</f>
        <v>0</v>
      </c>
    </row>
    <row r="158" spans="2:11">
      <c r="B158" s="4">
        <f>'SIMPL PLYWOOD'!AU197*SUM('SIMPL PLYWOOD'!AE197:AO197)</f>
        <v>0</v>
      </c>
      <c r="C158" s="4">
        <f>'SIMPL PLYWOOD'!AV197*SUM('SIMPL PLYWOOD'!AE197:AO197)</f>
        <v>0</v>
      </c>
      <c r="D158" s="4">
        <f>'SIMPL PLYWOOD'!AW197*SUM('SIMPL PLYWOOD'!AE197:AO197)</f>
        <v>0</v>
      </c>
      <c r="E158" s="4">
        <f>'SIMPL PLYWOOD'!AX197*SUM('SIMPL PLYWOOD'!AE197:AO197)</f>
        <v>0</v>
      </c>
      <c r="F158" s="4">
        <f>'SIMPL PLYWOOD'!AY197*SUM('SIMPL PLYWOOD'!AE197:AO197)</f>
        <v>0</v>
      </c>
      <c r="G158" s="4">
        <f>'SIMPL PLYWOOD'!AZ197*SUM('SIMPL PLYWOOD'!AE197:AO197)</f>
        <v>0</v>
      </c>
      <c r="H158" s="4">
        <f t="shared" si="7"/>
        <v>0</v>
      </c>
      <c r="I158" s="4">
        <f t="shared" si="8"/>
        <v>0</v>
      </c>
      <c r="J158" s="4">
        <f>'SIMPL PLYWOOD'!BB197*SUM('SIMPL PLYWOOD'!AE197:AO197)/3.125</f>
        <v>0</v>
      </c>
      <c r="K158" s="4">
        <f>'SIMPL PLYWOOD'!BA197</f>
        <v>0</v>
      </c>
    </row>
    <row r="159" spans="2:11">
      <c r="B159" s="4">
        <f>'SIMPL PLYWOOD'!AU198*SUM('SIMPL PLYWOOD'!AE198:AO198)</f>
        <v>0</v>
      </c>
      <c r="C159" s="4">
        <f>'SIMPL PLYWOOD'!AV198*SUM('SIMPL PLYWOOD'!AE198:AO198)</f>
        <v>0</v>
      </c>
      <c r="D159" s="4">
        <f>'SIMPL PLYWOOD'!AW198*SUM('SIMPL PLYWOOD'!AE198:AO198)</f>
        <v>0</v>
      </c>
      <c r="E159" s="4">
        <f>'SIMPL PLYWOOD'!AX198*SUM('SIMPL PLYWOOD'!AE198:AO198)</f>
        <v>0</v>
      </c>
      <c r="F159" s="4">
        <f>'SIMPL PLYWOOD'!AY198*SUM('SIMPL PLYWOOD'!AE198:AO198)</f>
        <v>0</v>
      </c>
      <c r="G159" s="4">
        <f>'SIMPL PLYWOOD'!AZ198*SUM('SIMPL PLYWOOD'!AE198:AO198)</f>
        <v>0</v>
      </c>
      <c r="H159" s="4">
        <f t="shared" si="7"/>
        <v>0</v>
      </c>
      <c r="I159" s="4">
        <f t="shared" si="8"/>
        <v>0</v>
      </c>
      <c r="J159" s="4">
        <f>'SIMPL PLYWOOD'!BB198*SUM('SIMPL PLYWOOD'!AE198:AO198)/3.125</f>
        <v>0</v>
      </c>
      <c r="K159" s="4">
        <f>'SIMPL PLYWOOD'!BA198</f>
        <v>0</v>
      </c>
    </row>
    <row r="160" spans="2:11">
      <c r="B160" s="4">
        <f>'SIMPL PLYWOOD'!AU199*SUM('SIMPL PLYWOOD'!AE199:AO199)</f>
        <v>0</v>
      </c>
      <c r="C160" s="4">
        <f>'SIMPL PLYWOOD'!AV199*SUM('SIMPL PLYWOOD'!AE199:AO199)</f>
        <v>0</v>
      </c>
      <c r="D160" s="4">
        <f>'SIMPL PLYWOOD'!AW199*SUM('SIMPL PLYWOOD'!AE199:AO199)</f>
        <v>0</v>
      </c>
      <c r="E160" s="4">
        <f>'SIMPL PLYWOOD'!AX199*SUM('SIMPL PLYWOOD'!AE199:AO199)</f>
        <v>0</v>
      </c>
      <c r="F160" s="4">
        <f>'SIMPL PLYWOOD'!AY199*SUM('SIMPL PLYWOOD'!AE199:AO199)</f>
        <v>0</v>
      </c>
      <c r="G160" s="4">
        <f>'SIMPL PLYWOOD'!AZ199*SUM('SIMPL PLYWOOD'!AE199:AO199)</f>
        <v>0</v>
      </c>
      <c r="H160" s="4">
        <f t="shared" si="7"/>
        <v>0</v>
      </c>
      <c r="I160" s="4">
        <f t="shared" si="8"/>
        <v>0</v>
      </c>
      <c r="J160" s="4">
        <f>'SIMPL PLYWOOD'!BB199*SUM('SIMPL PLYWOOD'!AE199:AO199)/3.125</f>
        <v>0</v>
      </c>
      <c r="K160" s="4">
        <f>'SIMPL PLYWOOD'!BA199</f>
        <v>0</v>
      </c>
    </row>
    <row r="161" spans="2:11">
      <c r="B161" s="4">
        <f>'SIMPL PLYWOOD'!AU200*SUM('SIMPL PLYWOOD'!AE200:AO200)</f>
        <v>0</v>
      </c>
      <c r="C161" s="4">
        <f>'SIMPL PLYWOOD'!AV200*SUM('SIMPL PLYWOOD'!AE200:AO200)</f>
        <v>0</v>
      </c>
      <c r="D161" s="4">
        <f>'SIMPL PLYWOOD'!AW200*SUM('SIMPL PLYWOOD'!AE200:AO200)</f>
        <v>0</v>
      </c>
      <c r="E161" s="4">
        <f>'SIMPL PLYWOOD'!AX200*SUM('SIMPL PLYWOOD'!AE200:AO200)</f>
        <v>0</v>
      </c>
      <c r="F161" s="4">
        <f>'SIMPL PLYWOOD'!AY200*SUM('SIMPL PLYWOOD'!AE200:AO200)</f>
        <v>0</v>
      </c>
      <c r="G161" s="4">
        <f>'SIMPL PLYWOOD'!AZ200*SUM('SIMPL PLYWOOD'!AE200:AO200)</f>
        <v>0</v>
      </c>
      <c r="H161" s="4">
        <f t="shared" si="7"/>
        <v>0</v>
      </c>
      <c r="I161" s="4">
        <f t="shared" si="8"/>
        <v>0</v>
      </c>
      <c r="J161" s="4">
        <f>'SIMPL PLYWOOD'!BB200*SUM('SIMPL PLYWOOD'!AE200:AO200)/3.125</f>
        <v>0</v>
      </c>
      <c r="K161" s="4">
        <f>'SIMPL PLYWOOD'!BA200</f>
        <v>0</v>
      </c>
    </row>
    <row r="162" spans="2:11">
      <c r="B162" s="4">
        <f>'SIMPL PLYWOOD'!AU201*SUM('SIMPL PLYWOOD'!AE201:AO201)</f>
        <v>0</v>
      </c>
      <c r="C162" s="4">
        <f>'SIMPL PLYWOOD'!AV201*SUM('SIMPL PLYWOOD'!AE201:AO201)</f>
        <v>0</v>
      </c>
      <c r="D162" s="4">
        <f>'SIMPL PLYWOOD'!AW201*SUM('SIMPL PLYWOOD'!AE201:AO201)</f>
        <v>0</v>
      </c>
      <c r="E162" s="4">
        <f>'SIMPL PLYWOOD'!AX201*SUM('SIMPL PLYWOOD'!AE201:AO201)</f>
        <v>0</v>
      </c>
      <c r="F162" s="4">
        <f>'SIMPL PLYWOOD'!AY201*SUM('SIMPL PLYWOOD'!AE201:AO201)</f>
        <v>0</v>
      </c>
      <c r="G162" s="4">
        <f>'SIMPL PLYWOOD'!AZ201*SUM('SIMPL PLYWOOD'!AE201:AO201)</f>
        <v>0</v>
      </c>
      <c r="H162" s="4">
        <f t="shared" si="7"/>
        <v>0</v>
      </c>
      <c r="I162" s="4">
        <f t="shared" si="8"/>
        <v>0</v>
      </c>
      <c r="J162" s="4">
        <f>'SIMPL PLYWOOD'!BB201*SUM('SIMPL PLYWOOD'!AE201:AO201)/3.125</f>
        <v>0</v>
      </c>
      <c r="K162" s="4">
        <f>'SIMPL PLYWOOD'!BA201</f>
        <v>0</v>
      </c>
    </row>
    <row r="163" spans="2:11">
      <c r="B163" s="4">
        <f>'SIMPL PLYWOOD'!AU202*SUM('SIMPL PLYWOOD'!AE202:AO202)</f>
        <v>0</v>
      </c>
      <c r="C163" s="4">
        <f>'SIMPL PLYWOOD'!AV202*SUM('SIMPL PLYWOOD'!AE202:AO202)</f>
        <v>0</v>
      </c>
      <c r="D163" s="4">
        <f>'SIMPL PLYWOOD'!AW202*SUM('SIMPL PLYWOOD'!AE202:AO202)</f>
        <v>0</v>
      </c>
      <c r="E163" s="4">
        <f>'SIMPL PLYWOOD'!AX202*SUM('SIMPL PLYWOOD'!AE202:AO202)</f>
        <v>0</v>
      </c>
      <c r="F163" s="4">
        <f>'SIMPL PLYWOOD'!AY202*SUM('SIMPL PLYWOOD'!AE202:AO202)</f>
        <v>0</v>
      </c>
      <c r="G163" s="4">
        <f>'SIMPL PLYWOOD'!AZ202*SUM('SIMPL PLYWOOD'!AE202:AO202)</f>
        <v>0</v>
      </c>
      <c r="H163" s="4">
        <f t="shared" si="7"/>
        <v>0</v>
      </c>
      <c r="I163" s="4">
        <f t="shared" si="8"/>
        <v>0</v>
      </c>
      <c r="J163" s="4">
        <f>'SIMPL PLYWOOD'!BB202*SUM('SIMPL PLYWOOD'!AE202:AO202)/3.125</f>
        <v>0</v>
      </c>
      <c r="K163" s="4">
        <f>'SIMPL PLYWOOD'!BA202</f>
        <v>0</v>
      </c>
    </row>
    <row r="164" spans="2:11">
      <c r="B164" s="4">
        <f>'SIMPL PLYWOOD'!AU203*SUM('SIMPL PLYWOOD'!AE203:AO203)</f>
        <v>0</v>
      </c>
      <c r="C164" s="4">
        <f>'SIMPL PLYWOOD'!AV203*SUM('SIMPL PLYWOOD'!AE203:AO203)</f>
        <v>0</v>
      </c>
      <c r="D164" s="4">
        <f>'SIMPL PLYWOOD'!AW203*SUM('SIMPL PLYWOOD'!AE203:AO203)</f>
        <v>0</v>
      </c>
      <c r="E164" s="4">
        <f>'SIMPL PLYWOOD'!AX203*SUM('SIMPL PLYWOOD'!AE203:AO203)</f>
        <v>0</v>
      </c>
      <c r="F164" s="4">
        <f>'SIMPL PLYWOOD'!AY203*SUM('SIMPL PLYWOOD'!AE203:AO203)</f>
        <v>0</v>
      </c>
      <c r="G164" s="4">
        <f>'SIMPL PLYWOOD'!AZ203*SUM('SIMPL PLYWOOD'!AE203:AO203)</f>
        <v>0</v>
      </c>
      <c r="H164" s="4">
        <f t="shared" si="7"/>
        <v>0</v>
      </c>
      <c r="I164" s="4">
        <f t="shared" si="8"/>
        <v>0</v>
      </c>
      <c r="J164" s="4">
        <f>'SIMPL PLYWOOD'!BB203*SUM('SIMPL PLYWOOD'!AE203:AO203)/3.125</f>
        <v>0</v>
      </c>
      <c r="K164" s="4">
        <f>'SIMPL PLYWOOD'!BA203</f>
        <v>0</v>
      </c>
    </row>
    <row r="165" spans="2:11">
      <c r="B165" s="4">
        <f>'SIMPL PLYWOOD'!AU204*SUM('SIMPL PLYWOOD'!AE204:AO204)</f>
        <v>0</v>
      </c>
      <c r="C165" s="4">
        <f>'SIMPL PLYWOOD'!AV204*SUM('SIMPL PLYWOOD'!AE204:AO204)</f>
        <v>0</v>
      </c>
      <c r="D165" s="4">
        <f>'SIMPL PLYWOOD'!AW204*SUM('SIMPL PLYWOOD'!AE204:AO204)</f>
        <v>0</v>
      </c>
      <c r="E165" s="4">
        <f>'SIMPL PLYWOOD'!AX204*SUM('SIMPL PLYWOOD'!AE204:AO204)</f>
        <v>0</v>
      </c>
      <c r="F165" s="4">
        <f>'SIMPL PLYWOOD'!AY204*SUM('SIMPL PLYWOOD'!AE204:AO204)</f>
        <v>0</v>
      </c>
      <c r="G165" s="4">
        <f>'SIMPL PLYWOOD'!AZ204*SUM('SIMPL PLYWOOD'!AE204:AO204)</f>
        <v>0</v>
      </c>
      <c r="H165" s="4">
        <f t="shared" si="7"/>
        <v>0</v>
      </c>
      <c r="I165" s="4">
        <f t="shared" si="8"/>
        <v>0</v>
      </c>
      <c r="J165" s="4">
        <f>'SIMPL PLYWOOD'!BB204*SUM('SIMPL PLYWOOD'!AE204:AO204)/3.125</f>
        <v>0</v>
      </c>
      <c r="K165" s="4">
        <f>'SIMPL PLYWOOD'!BA204</f>
        <v>0</v>
      </c>
    </row>
    <row r="166" spans="2:11">
      <c r="B166" s="4">
        <f>'SIMPL PLYWOOD'!AU205*SUM('SIMPL PLYWOOD'!AE205:AO205)</f>
        <v>0</v>
      </c>
      <c r="C166" s="4">
        <f>'SIMPL PLYWOOD'!AV205*SUM('SIMPL PLYWOOD'!AE205:AO205)</f>
        <v>0</v>
      </c>
      <c r="D166" s="4">
        <f>'SIMPL PLYWOOD'!AW205*SUM('SIMPL PLYWOOD'!AE205:AO205)</f>
        <v>0</v>
      </c>
      <c r="E166" s="4">
        <f>'SIMPL PLYWOOD'!AX205*SUM('SIMPL PLYWOOD'!AE205:AO205)</f>
        <v>0</v>
      </c>
      <c r="F166" s="4">
        <f>'SIMPL PLYWOOD'!AY205*SUM('SIMPL PLYWOOD'!AE205:AO205)</f>
        <v>0</v>
      </c>
      <c r="G166" s="4">
        <f>'SIMPL PLYWOOD'!AZ205*SUM('SIMPL PLYWOOD'!AE205:AO205)</f>
        <v>0</v>
      </c>
      <c r="H166" s="4">
        <f t="shared" si="7"/>
        <v>0</v>
      </c>
      <c r="I166" s="4">
        <f t="shared" si="8"/>
        <v>0</v>
      </c>
      <c r="J166" s="4">
        <f>'SIMPL PLYWOOD'!BB205*SUM('SIMPL PLYWOOD'!AE205:AO205)/3.125</f>
        <v>0</v>
      </c>
      <c r="K166" s="4">
        <f>'SIMPL PLYWOOD'!BA205</f>
        <v>0</v>
      </c>
    </row>
    <row r="167" spans="2:11">
      <c r="B167" s="4">
        <f>'SIMPL PLYWOOD'!AU206*SUM('SIMPL PLYWOOD'!AE206:AO206)</f>
        <v>0</v>
      </c>
      <c r="C167" s="4">
        <f>'SIMPL PLYWOOD'!AV206*SUM('SIMPL PLYWOOD'!AE206:AO206)</f>
        <v>0</v>
      </c>
      <c r="D167" s="4">
        <f>'SIMPL PLYWOOD'!AW206*SUM('SIMPL PLYWOOD'!AE206:AO206)</f>
        <v>0</v>
      </c>
      <c r="E167" s="4">
        <f>'SIMPL PLYWOOD'!AX206*SUM('SIMPL PLYWOOD'!AE206:AO206)</f>
        <v>0</v>
      </c>
      <c r="F167" s="4">
        <f>'SIMPL PLYWOOD'!AY206*SUM('SIMPL PLYWOOD'!AE206:AO206)</f>
        <v>0</v>
      </c>
      <c r="G167" s="4">
        <f>'SIMPL PLYWOOD'!AZ206*SUM('SIMPL PLYWOOD'!AE206:AO206)</f>
        <v>0</v>
      </c>
      <c r="H167" s="4">
        <f t="shared" si="7"/>
        <v>0</v>
      </c>
      <c r="I167" s="4">
        <f t="shared" si="8"/>
        <v>0</v>
      </c>
      <c r="J167" s="4">
        <f>'SIMPL PLYWOOD'!BB206*SUM('SIMPL PLYWOOD'!AE206:AO206)/3.125</f>
        <v>0</v>
      </c>
      <c r="K167" s="4">
        <f>'SIMPL PLYWOOD'!BA206</f>
        <v>0</v>
      </c>
    </row>
    <row r="168" spans="2:11">
      <c r="B168" s="4">
        <f>'SIMPL PLYWOOD'!AU207*SUM('SIMPL PLYWOOD'!AE207:AO207)</f>
        <v>0</v>
      </c>
      <c r="C168" s="4">
        <f>'SIMPL PLYWOOD'!AV207*SUM('SIMPL PLYWOOD'!AE207:AO207)</f>
        <v>0</v>
      </c>
      <c r="D168" s="4">
        <f>'SIMPL PLYWOOD'!AW207*SUM('SIMPL PLYWOOD'!AE207:AO207)</f>
        <v>0</v>
      </c>
      <c r="E168" s="4">
        <f>'SIMPL PLYWOOD'!AX207*SUM('SIMPL PLYWOOD'!AE207:AO207)</f>
        <v>0</v>
      </c>
      <c r="F168" s="4">
        <f>'SIMPL PLYWOOD'!AY207*SUM('SIMPL PLYWOOD'!AE207:AO207)</f>
        <v>0</v>
      </c>
      <c r="G168" s="4">
        <f>'SIMPL PLYWOOD'!AZ207*SUM('SIMPL PLYWOOD'!AE207:AO207)</f>
        <v>0</v>
      </c>
      <c r="H168" s="4">
        <f t="shared" si="7"/>
        <v>0</v>
      </c>
      <c r="I168" s="4">
        <f t="shared" si="8"/>
        <v>0</v>
      </c>
      <c r="J168" s="4">
        <f>'SIMPL PLYWOOD'!BB207*SUM('SIMPL PLYWOOD'!AE207:AO207)/3.125</f>
        <v>0</v>
      </c>
      <c r="K168" s="4">
        <f>'SIMPL PLYWOOD'!BA207</f>
        <v>0</v>
      </c>
    </row>
    <row r="169" spans="2:11">
      <c r="B169" s="4">
        <f>'SIMPL PLYWOOD'!AU208*SUM('SIMPL PLYWOOD'!AE208:AO208)</f>
        <v>0</v>
      </c>
      <c r="C169" s="4">
        <f>'SIMPL PLYWOOD'!AV208*SUM('SIMPL PLYWOOD'!AE208:AO208)</f>
        <v>0</v>
      </c>
      <c r="D169" s="4">
        <f>'SIMPL PLYWOOD'!AW208*SUM('SIMPL PLYWOOD'!AE208:AO208)</f>
        <v>0</v>
      </c>
      <c r="E169" s="4">
        <f>'SIMPL PLYWOOD'!AX208*SUM('SIMPL PLYWOOD'!AE208:AO208)</f>
        <v>0</v>
      </c>
      <c r="F169" s="4">
        <f>'SIMPL PLYWOOD'!AY208*SUM('SIMPL PLYWOOD'!AE208:AO208)</f>
        <v>0</v>
      </c>
      <c r="G169" s="4">
        <f>'SIMPL PLYWOOD'!AZ208*SUM('SIMPL PLYWOOD'!AE208:AO208)</f>
        <v>0</v>
      </c>
      <c r="H169" s="4">
        <f t="shared" si="7"/>
        <v>0</v>
      </c>
      <c r="I169" s="4">
        <f t="shared" si="8"/>
        <v>0</v>
      </c>
      <c r="J169" s="4">
        <f>'SIMPL PLYWOOD'!BB208*SUM('SIMPL PLYWOOD'!AE208:AO208)/3.125</f>
        <v>0</v>
      </c>
      <c r="K169" s="4">
        <f>'SIMPL PLYWOOD'!BA208</f>
        <v>0</v>
      </c>
    </row>
    <row r="170" spans="2:11">
      <c r="B170" s="4">
        <f>'SIMPL PLYWOOD'!AU209*SUM('SIMPL PLYWOOD'!AE209:AO209)</f>
        <v>0</v>
      </c>
      <c r="C170" s="4">
        <f>'SIMPL PLYWOOD'!AV209*SUM('SIMPL PLYWOOD'!AE209:AO209)</f>
        <v>0</v>
      </c>
      <c r="D170" s="4">
        <f>'SIMPL PLYWOOD'!AW209*SUM('SIMPL PLYWOOD'!AE209:AO209)</f>
        <v>0</v>
      </c>
      <c r="E170" s="4">
        <f>'SIMPL PLYWOOD'!AX209*SUM('SIMPL PLYWOOD'!AE209:AO209)</f>
        <v>0</v>
      </c>
      <c r="F170" s="4">
        <f>'SIMPL PLYWOOD'!AY209*SUM('SIMPL PLYWOOD'!AE209:AO209)</f>
        <v>0</v>
      </c>
      <c r="G170" s="4">
        <f>'SIMPL PLYWOOD'!AZ209*SUM('SIMPL PLYWOOD'!AE209:AO209)</f>
        <v>0</v>
      </c>
      <c r="H170" s="4">
        <f t="shared" si="7"/>
        <v>0</v>
      </c>
      <c r="I170" s="4">
        <f t="shared" si="8"/>
        <v>0</v>
      </c>
      <c r="J170" s="4">
        <f>'SIMPL PLYWOOD'!BB209*SUM('SIMPL PLYWOOD'!AE209:AO209)/3.125</f>
        <v>0</v>
      </c>
      <c r="K170" s="4">
        <f>'SIMPL PLYWOOD'!BA209</f>
        <v>0</v>
      </c>
    </row>
    <row r="171" spans="2:11">
      <c r="B171" s="4">
        <f>'SIMPL PLYWOOD'!AU210*SUM('SIMPL PLYWOOD'!AE210:AO210)</f>
        <v>0</v>
      </c>
      <c r="C171" s="4">
        <f>'SIMPL PLYWOOD'!AV210*SUM('SIMPL PLYWOOD'!AE210:AO210)</f>
        <v>0</v>
      </c>
      <c r="D171" s="4">
        <f>'SIMPL PLYWOOD'!AW210*SUM('SIMPL PLYWOOD'!AE210:AO210)</f>
        <v>0</v>
      </c>
      <c r="E171" s="4">
        <f>'SIMPL PLYWOOD'!AX210*SUM('SIMPL PLYWOOD'!AE210:AO210)</f>
        <v>0</v>
      </c>
      <c r="F171" s="4">
        <f>'SIMPL PLYWOOD'!AY210*SUM('SIMPL PLYWOOD'!AE210:AO210)</f>
        <v>0</v>
      </c>
      <c r="G171" s="4">
        <f>'SIMPL PLYWOOD'!AZ210*SUM('SIMPL PLYWOOD'!AE210:AO210)</f>
        <v>0</v>
      </c>
      <c r="H171" s="4">
        <f t="shared" si="7"/>
        <v>0</v>
      </c>
      <c r="I171" s="4">
        <f t="shared" si="8"/>
        <v>0</v>
      </c>
      <c r="J171" s="4">
        <f>'SIMPL PLYWOOD'!BB210*SUM('SIMPL PLYWOOD'!AE210:AO210)/3.125</f>
        <v>0</v>
      </c>
      <c r="K171" s="4">
        <f>'SIMPL PLYWOOD'!BA210</f>
        <v>0</v>
      </c>
    </row>
    <row r="172" spans="2:11">
      <c r="B172" s="4">
        <f>'SIMPL PLYWOOD'!AU211*SUM('SIMPL PLYWOOD'!AE211:AO211)</f>
        <v>0</v>
      </c>
      <c r="C172" s="4">
        <f>'SIMPL PLYWOOD'!AV211*SUM('SIMPL PLYWOOD'!AE211:AO211)</f>
        <v>0</v>
      </c>
      <c r="D172" s="4">
        <f>'SIMPL PLYWOOD'!AW211*SUM('SIMPL PLYWOOD'!AE211:AO211)</f>
        <v>0</v>
      </c>
      <c r="E172" s="4">
        <f>'SIMPL PLYWOOD'!AX211*SUM('SIMPL PLYWOOD'!AE211:AO211)</f>
        <v>0</v>
      </c>
      <c r="F172" s="4">
        <f>'SIMPL PLYWOOD'!AY211*SUM('SIMPL PLYWOOD'!AE211:AO211)</f>
        <v>0</v>
      </c>
      <c r="G172" s="4">
        <f>'SIMPL PLYWOOD'!AZ211*SUM('SIMPL PLYWOOD'!AE211:AO211)</f>
        <v>0</v>
      </c>
      <c r="H172" s="4">
        <f t="shared" si="7"/>
        <v>0</v>
      </c>
      <c r="I172" s="4">
        <f t="shared" si="8"/>
        <v>0</v>
      </c>
      <c r="J172" s="4">
        <f>'SIMPL PLYWOOD'!BB211*SUM('SIMPL PLYWOOD'!AE211:AO211)/3.125</f>
        <v>0</v>
      </c>
      <c r="K172" s="4">
        <f>'SIMPL PLYWOOD'!BA211</f>
        <v>0</v>
      </c>
    </row>
    <row r="173" spans="2:11">
      <c r="B173" s="4">
        <f>'SIMPL PLYWOOD'!AU212*SUM('SIMPL PLYWOOD'!AE212:AO212)</f>
        <v>0</v>
      </c>
      <c r="C173" s="4">
        <f>'SIMPL PLYWOOD'!AV212*SUM('SIMPL PLYWOOD'!AE212:AO212)</f>
        <v>0</v>
      </c>
      <c r="D173" s="4">
        <f>'SIMPL PLYWOOD'!AW212*SUM('SIMPL PLYWOOD'!AE212:AO212)</f>
        <v>0</v>
      </c>
      <c r="E173" s="4">
        <f>'SIMPL PLYWOOD'!AX212*SUM('SIMPL PLYWOOD'!AE212:AO212)</f>
        <v>0</v>
      </c>
      <c r="F173" s="4">
        <f>'SIMPL PLYWOOD'!AY212*SUM('SIMPL PLYWOOD'!AE212:AO212)</f>
        <v>0</v>
      </c>
      <c r="G173" s="4">
        <f>'SIMPL PLYWOOD'!AZ212*SUM('SIMPL PLYWOOD'!AE212:AO212)</f>
        <v>0</v>
      </c>
      <c r="H173" s="4">
        <f t="shared" si="7"/>
        <v>0</v>
      </c>
      <c r="I173" s="4">
        <f t="shared" si="8"/>
        <v>0</v>
      </c>
      <c r="J173" s="4">
        <f>'SIMPL PLYWOOD'!BB212*SUM('SIMPL PLYWOOD'!AE212:AO212)/3.125</f>
        <v>0</v>
      </c>
      <c r="K173" s="4">
        <f>'SIMPL PLYWOOD'!BA212</f>
        <v>0</v>
      </c>
    </row>
    <row r="174" spans="2:11">
      <c r="B174" s="4">
        <f>'SIMPL PLYWOOD'!AU213*SUM('SIMPL PLYWOOD'!AE213:AO213)</f>
        <v>0</v>
      </c>
      <c r="C174" s="4">
        <f>'SIMPL PLYWOOD'!AV213*SUM('SIMPL PLYWOOD'!AE213:AO213)</f>
        <v>0</v>
      </c>
      <c r="D174" s="4">
        <f>'SIMPL PLYWOOD'!AW213*SUM('SIMPL PLYWOOD'!AE213:AO213)</f>
        <v>0</v>
      </c>
      <c r="E174" s="4">
        <f>'SIMPL PLYWOOD'!AX213*SUM('SIMPL PLYWOOD'!AE213:AO213)</f>
        <v>0</v>
      </c>
      <c r="F174" s="4">
        <f>'SIMPL PLYWOOD'!AY213*SUM('SIMPL PLYWOOD'!AE213:AO213)</f>
        <v>0</v>
      </c>
      <c r="G174" s="4">
        <f>'SIMPL PLYWOOD'!AZ213*SUM('SIMPL PLYWOOD'!AE213:AO213)</f>
        <v>0</v>
      </c>
      <c r="H174" s="4">
        <f t="shared" si="7"/>
        <v>0</v>
      </c>
      <c r="I174" s="4">
        <f t="shared" si="8"/>
        <v>0</v>
      </c>
      <c r="J174" s="4">
        <f>'SIMPL PLYWOOD'!BB213*SUM('SIMPL PLYWOOD'!AE213:AO213)/3.125</f>
        <v>0</v>
      </c>
      <c r="K174" s="4">
        <f>'SIMPL PLYWOOD'!BA213</f>
        <v>0</v>
      </c>
    </row>
    <row r="175" spans="2:11">
      <c r="B175" s="4">
        <f>'SIMPL PLYWOOD'!AU214*SUM('SIMPL PLYWOOD'!AE214:AO214)</f>
        <v>0</v>
      </c>
      <c r="C175" s="4">
        <f>'SIMPL PLYWOOD'!AV214*SUM('SIMPL PLYWOOD'!AE214:AO214)</f>
        <v>0</v>
      </c>
      <c r="D175" s="4">
        <f>'SIMPL PLYWOOD'!AW214*SUM('SIMPL PLYWOOD'!AE214:AO214)</f>
        <v>0</v>
      </c>
      <c r="E175" s="4">
        <f>'SIMPL PLYWOOD'!AX214*SUM('SIMPL PLYWOOD'!AE214:AO214)</f>
        <v>0</v>
      </c>
      <c r="F175" s="4">
        <f>'SIMPL PLYWOOD'!AY214*SUM('SIMPL PLYWOOD'!AE214:AO214)</f>
        <v>0</v>
      </c>
      <c r="G175" s="4">
        <f>'SIMPL PLYWOOD'!AZ214*SUM('SIMPL PLYWOOD'!AE214:AO214)</f>
        <v>0</v>
      </c>
      <c r="H175" s="4">
        <f t="shared" si="7"/>
        <v>0</v>
      </c>
      <c r="I175" s="4">
        <f t="shared" si="8"/>
        <v>0</v>
      </c>
      <c r="J175" s="4">
        <f>'SIMPL PLYWOOD'!BB214*SUM('SIMPL PLYWOOD'!AE214:AO214)/3.125</f>
        <v>0</v>
      </c>
      <c r="K175" s="4">
        <f>'SIMPL PLYWOOD'!BA214</f>
        <v>0</v>
      </c>
    </row>
    <row r="176" spans="2:11">
      <c r="B176" s="4">
        <f>'SIMPL PLYWOOD'!AU215*SUM('SIMPL PLYWOOD'!AE215:AO215)</f>
        <v>0</v>
      </c>
      <c r="C176" s="4">
        <f>'SIMPL PLYWOOD'!AV215*SUM('SIMPL PLYWOOD'!AE215:AO215)</f>
        <v>0</v>
      </c>
      <c r="D176" s="4">
        <f>'SIMPL PLYWOOD'!AW215*SUM('SIMPL PLYWOOD'!AE215:AO215)</f>
        <v>0</v>
      </c>
      <c r="E176" s="4">
        <f>'SIMPL PLYWOOD'!AX215*SUM('SIMPL PLYWOOD'!AE215:AO215)</f>
        <v>0</v>
      </c>
      <c r="F176" s="4">
        <f>'SIMPL PLYWOOD'!AY215*SUM('SIMPL PLYWOOD'!AE215:AO215)</f>
        <v>0</v>
      </c>
      <c r="G176" s="4">
        <f>'SIMPL PLYWOOD'!AZ215*SUM('SIMPL PLYWOOD'!AE215:AO215)</f>
        <v>0</v>
      </c>
      <c r="H176" s="4">
        <f t="shared" si="7"/>
        <v>0</v>
      </c>
      <c r="I176" s="4">
        <f t="shared" si="8"/>
        <v>0</v>
      </c>
      <c r="J176" s="4">
        <f>'SIMPL PLYWOOD'!BB215*SUM('SIMPL PLYWOOD'!AE215:AO215)/3.125</f>
        <v>0</v>
      </c>
      <c r="K176" s="4">
        <f>'SIMPL PLYWOOD'!BA215</f>
        <v>0</v>
      </c>
    </row>
    <row r="177" spans="2:11">
      <c r="B177" s="4">
        <f>'SIMPL PLYWOOD'!AU216*SUM('SIMPL PLYWOOD'!AE216:AO216)</f>
        <v>0</v>
      </c>
      <c r="C177" s="4">
        <f>'SIMPL PLYWOOD'!AV216*SUM('SIMPL PLYWOOD'!AE216:AO216)</f>
        <v>0</v>
      </c>
      <c r="D177" s="4">
        <f>'SIMPL PLYWOOD'!AW216*SUM('SIMPL PLYWOOD'!AE216:AO216)</f>
        <v>0</v>
      </c>
      <c r="E177" s="4">
        <f>'SIMPL PLYWOOD'!AX216*SUM('SIMPL PLYWOOD'!AE216:AO216)</f>
        <v>0</v>
      </c>
      <c r="F177" s="4">
        <f>'SIMPL PLYWOOD'!AY216*SUM('SIMPL PLYWOOD'!AE216:AO216)</f>
        <v>0</v>
      </c>
      <c r="G177" s="4">
        <f>'SIMPL PLYWOOD'!AZ216*SUM('SIMPL PLYWOOD'!AE216:AO216)</f>
        <v>0</v>
      </c>
      <c r="H177" s="4">
        <f t="shared" si="7"/>
        <v>0</v>
      </c>
      <c r="I177" s="4">
        <f t="shared" si="8"/>
        <v>0</v>
      </c>
      <c r="J177" s="4">
        <f>'SIMPL PLYWOOD'!BB216*SUM('SIMPL PLYWOOD'!AE216:AO216)/3.125</f>
        <v>0</v>
      </c>
      <c r="K177" s="4">
        <f>'SIMPL PLYWOOD'!BA216</f>
        <v>0</v>
      </c>
    </row>
    <row r="178" spans="2:11">
      <c r="B178" s="4">
        <f>'SIMPL PLYWOOD'!AU217*SUM('SIMPL PLYWOOD'!AE217:AO217)</f>
        <v>0</v>
      </c>
      <c r="C178" s="4">
        <f>'SIMPL PLYWOOD'!AV217*SUM('SIMPL PLYWOOD'!AE217:AO217)</f>
        <v>0</v>
      </c>
      <c r="D178" s="4">
        <f>'SIMPL PLYWOOD'!AW217*SUM('SIMPL PLYWOOD'!AE217:AO217)</f>
        <v>0</v>
      </c>
      <c r="E178" s="4">
        <f>'SIMPL PLYWOOD'!AX217*SUM('SIMPL PLYWOOD'!AE217:AO217)</f>
        <v>0</v>
      </c>
      <c r="F178" s="4">
        <f>'SIMPL PLYWOOD'!AY217*SUM('SIMPL PLYWOOD'!AE217:AO217)</f>
        <v>0</v>
      </c>
      <c r="G178" s="4">
        <f>'SIMPL PLYWOOD'!AZ217*SUM('SIMPL PLYWOOD'!AE217:AO217)</f>
        <v>0</v>
      </c>
      <c r="H178" s="4">
        <f t="shared" si="7"/>
        <v>0</v>
      </c>
      <c r="I178" s="4">
        <f t="shared" si="8"/>
        <v>0</v>
      </c>
      <c r="J178" s="4">
        <f>'SIMPL PLYWOOD'!BB217*SUM('SIMPL PLYWOOD'!AE217:AO217)/3.125</f>
        <v>0</v>
      </c>
      <c r="K178" s="4">
        <f>'SIMPL PLYWOOD'!BA217</f>
        <v>0</v>
      </c>
    </row>
    <row r="179" spans="2:11">
      <c r="B179" s="4">
        <f>'SIMPL PLYWOOD'!AU218*SUM('SIMPL PLYWOOD'!AE218:AO218)</f>
        <v>0</v>
      </c>
      <c r="C179" s="4">
        <f>'SIMPL PLYWOOD'!AV218*SUM('SIMPL PLYWOOD'!AE218:AO218)</f>
        <v>0</v>
      </c>
      <c r="D179" s="4">
        <f>'SIMPL PLYWOOD'!AW218*SUM('SIMPL PLYWOOD'!AE218:AO218)</f>
        <v>0</v>
      </c>
      <c r="E179" s="4">
        <f>'SIMPL PLYWOOD'!AX218*SUM('SIMPL PLYWOOD'!AE218:AO218)</f>
        <v>0</v>
      </c>
      <c r="F179" s="4">
        <f>'SIMPL PLYWOOD'!AY218*SUM('SIMPL PLYWOOD'!AE218:AO218)</f>
        <v>0</v>
      </c>
      <c r="G179" s="4">
        <f>'SIMPL PLYWOOD'!AZ218*SUM('SIMPL PLYWOOD'!AE218:AO218)</f>
        <v>0</v>
      </c>
      <c r="H179" s="4">
        <f t="shared" si="7"/>
        <v>0</v>
      </c>
      <c r="I179" s="4">
        <f t="shared" si="8"/>
        <v>0</v>
      </c>
      <c r="J179" s="4">
        <f>'SIMPL PLYWOOD'!BB218*SUM('SIMPL PLYWOOD'!AE218:AO218)/3.125</f>
        <v>0</v>
      </c>
      <c r="K179" s="4">
        <f>'SIMPL PLYWOOD'!BA218</f>
        <v>0</v>
      </c>
    </row>
    <row r="180" spans="2:11">
      <c r="B180" s="4">
        <f>'SIMPL PLYWOOD'!AU219*SUM('SIMPL PLYWOOD'!AE219:AO219)</f>
        <v>0</v>
      </c>
      <c r="C180" s="4">
        <f>'SIMPL PLYWOOD'!AV219*SUM('SIMPL PLYWOOD'!AE219:AO219)</f>
        <v>0</v>
      </c>
      <c r="D180" s="4">
        <f>'SIMPL PLYWOOD'!AW219*SUM('SIMPL PLYWOOD'!AE219:AO219)</f>
        <v>0</v>
      </c>
      <c r="E180" s="4">
        <f>'SIMPL PLYWOOD'!AX219*SUM('SIMPL PLYWOOD'!AE219:AO219)</f>
        <v>0</v>
      </c>
      <c r="F180" s="4">
        <f>'SIMPL PLYWOOD'!AY219*SUM('SIMPL PLYWOOD'!AE219:AO219)</f>
        <v>0</v>
      </c>
      <c r="G180" s="4">
        <f>'SIMPL PLYWOOD'!AZ219*SUM('SIMPL PLYWOOD'!AE219:AO219)</f>
        <v>0</v>
      </c>
      <c r="H180" s="4">
        <f t="shared" si="7"/>
        <v>0</v>
      </c>
      <c r="I180" s="4">
        <f t="shared" si="8"/>
        <v>0</v>
      </c>
      <c r="J180" s="4">
        <f>'SIMPL PLYWOOD'!BB219*SUM('SIMPL PLYWOOD'!AE219:AO219)/3.125</f>
        <v>0</v>
      </c>
      <c r="K180" s="4">
        <f>'SIMPL PLYWOOD'!BA219</f>
        <v>0</v>
      </c>
    </row>
    <row r="181" spans="2:11">
      <c r="B181" s="4">
        <f>'SIMPL PLYWOOD'!AU220*SUM('SIMPL PLYWOOD'!AE220:AO220)</f>
        <v>0</v>
      </c>
      <c r="C181" s="4">
        <f>'SIMPL PLYWOOD'!AV220*SUM('SIMPL PLYWOOD'!AE220:AO220)</f>
        <v>0</v>
      </c>
      <c r="D181" s="4">
        <f>'SIMPL PLYWOOD'!AW220*SUM('SIMPL PLYWOOD'!AE220:AO220)</f>
        <v>0</v>
      </c>
      <c r="E181" s="4">
        <f>'SIMPL PLYWOOD'!AX220*SUM('SIMPL PLYWOOD'!AE220:AO220)</f>
        <v>0</v>
      </c>
      <c r="F181" s="4">
        <f>'SIMPL PLYWOOD'!AY220*SUM('SIMPL PLYWOOD'!AE220:AO220)</f>
        <v>0</v>
      </c>
      <c r="G181" s="4">
        <f>'SIMPL PLYWOOD'!AZ220*SUM('SIMPL PLYWOOD'!AE220:AO220)</f>
        <v>0</v>
      </c>
      <c r="H181" s="4">
        <f t="shared" si="7"/>
        <v>0</v>
      </c>
      <c r="I181" s="4">
        <f t="shared" si="8"/>
        <v>0</v>
      </c>
      <c r="J181" s="4">
        <f>'SIMPL PLYWOOD'!BB220*SUM('SIMPL PLYWOOD'!AE220:AO220)/3.125</f>
        <v>0</v>
      </c>
      <c r="K181" s="4">
        <f>'SIMPL PLYWOOD'!BA220</f>
        <v>0</v>
      </c>
    </row>
    <row r="182" spans="2:11">
      <c r="B182" s="4">
        <f>'SIMPL PLYWOOD'!AU221*SUM('SIMPL PLYWOOD'!AE221:AO221)</f>
        <v>0</v>
      </c>
      <c r="C182" s="4">
        <f>'SIMPL PLYWOOD'!AV221*SUM('SIMPL PLYWOOD'!AE221:AO221)</f>
        <v>0</v>
      </c>
      <c r="D182" s="4">
        <f>'SIMPL PLYWOOD'!AW221*SUM('SIMPL PLYWOOD'!AE221:AO221)</f>
        <v>0</v>
      </c>
      <c r="E182" s="4">
        <f>'SIMPL PLYWOOD'!AX221*SUM('SIMPL PLYWOOD'!AE221:AO221)</f>
        <v>0</v>
      </c>
      <c r="F182" s="4">
        <f>'SIMPL PLYWOOD'!AY221*SUM('SIMPL PLYWOOD'!AE221:AO221)</f>
        <v>0</v>
      </c>
      <c r="G182" s="4">
        <f>'SIMPL PLYWOOD'!AZ221*SUM('SIMPL PLYWOOD'!AE221:AO221)</f>
        <v>0</v>
      </c>
      <c r="H182" s="4">
        <f t="shared" si="7"/>
        <v>0</v>
      </c>
      <c r="I182" s="4">
        <f t="shared" si="8"/>
        <v>0</v>
      </c>
      <c r="J182" s="4">
        <f>'SIMPL PLYWOOD'!BB221*SUM('SIMPL PLYWOOD'!AE221:AO221)/3.125</f>
        <v>0</v>
      </c>
      <c r="K182" s="4">
        <f>'SIMPL PLYWOOD'!BA221</f>
        <v>0</v>
      </c>
    </row>
    <row r="183" spans="2:11">
      <c r="B183" s="4">
        <f>'SIMPL PLYWOOD'!AU222*SUM('SIMPL PLYWOOD'!AE222:AO222)</f>
        <v>0</v>
      </c>
      <c r="C183" s="4">
        <f>'SIMPL PLYWOOD'!AV222*SUM('SIMPL PLYWOOD'!AE222:AO222)</f>
        <v>0</v>
      </c>
      <c r="D183" s="4">
        <f>'SIMPL PLYWOOD'!AW222*SUM('SIMPL PLYWOOD'!AE222:AO222)</f>
        <v>0</v>
      </c>
      <c r="E183" s="4">
        <f>'SIMPL PLYWOOD'!AX222*SUM('SIMPL PLYWOOD'!AE222:AO222)</f>
        <v>0</v>
      </c>
      <c r="F183" s="4">
        <f>'SIMPL PLYWOOD'!AY222*SUM('SIMPL PLYWOOD'!AE222:AO222)</f>
        <v>0</v>
      </c>
      <c r="G183" s="4">
        <f>'SIMPL PLYWOOD'!AZ222*SUM('SIMPL PLYWOOD'!AE222:AO222)</f>
        <v>0</v>
      </c>
      <c r="H183" s="4">
        <f t="shared" si="7"/>
        <v>0</v>
      </c>
      <c r="I183" s="4">
        <f t="shared" si="8"/>
        <v>0</v>
      </c>
      <c r="J183" s="4">
        <f>'SIMPL PLYWOOD'!BB222*SUM('SIMPL PLYWOOD'!AE222:AO222)/3.125</f>
        <v>0</v>
      </c>
      <c r="K183" s="4">
        <f>'SIMPL PLYWOOD'!BA222</f>
        <v>0</v>
      </c>
    </row>
    <row r="184" spans="2:11">
      <c r="B184" s="4">
        <f>'SIMPL PLYWOOD'!AU223*SUM('SIMPL PLYWOOD'!AE223:AO223)</f>
        <v>0</v>
      </c>
      <c r="C184" s="4">
        <f>'SIMPL PLYWOOD'!AV223*SUM('SIMPL PLYWOOD'!AE223:AO223)</f>
        <v>0</v>
      </c>
      <c r="D184" s="4">
        <f>'SIMPL PLYWOOD'!AW223*SUM('SIMPL PLYWOOD'!AE223:AO223)</f>
        <v>0</v>
      </c>
      <c r="E184" s="4">
        <f>'SIMPL PLYWOOD'!AX223*SUM('SIMPL PLYWOOD'!AE223:AO223)</f>
        <v>0</v>
      </c>
      <c r="F184" s="4">
        <f>'SIMPL PLYWOOD'!AY223*SUM('SIMPL PLYWOOD'!AE223:AO223)</f>
        <v>0</v>
      </c>
      <c r="G184" s="4">
        <f>'SIMPL PLYWOOD'!AZ223*SUM('SIMPL PLYWOOD'!AE223:AO223)</f>
        <v>0</v>
      </c>
      <c r="H184" s="4">
        <f t="shared" si="7"/>
        <v>0</v>
      </c>
      <c r="I184" s="4">
        <f t="shared" si="8"/>
        <v>0</v>
      </c>
      <c r="J184" s="4">
        <f>'SIMPL PLYWOOD'!BB223*SUM('SIMPL PLYWOOD'!AE223:AO223)/3.125</f>
        <v>0</v>
      </c>
      <c r="K184" s="4">
        <f>'SIMPL PLYWOOD'!BA223</f>
        <v>0</v>
      </c>
    </row>
    <row r="185" spans="2:11">
      <c r="B185" s="4">
        <f>'SIMPL PLYWOOD'!AU224*SUM('SIMPL PLYWOOD'!AE224:AO224)</f>
        <v>0</v>
      </c>
      <c r="C185" s="4">
        <f>'SIMPL PLYWOOD'!AV224*SUM('SIMPL PLYWOOD'!AE224:AO224)</f>
        <v>0</v>
      </c>
      <c r="D185" s="4">
        <f>'SIMPL PLYWOOD'!AW224*SUM('SIMPL PLYWOOD'!AE224:AO224)</f>
        <v>0</v>
      </c>
      <c r="E185" s="4">
        <f>'SIMPL PLYWOOD'!AX224*SUM('SIMPL PLYWOOD'!AE224:AO224)</f>
        <v>0</v>
      </c>
      <c r="F185" s="4">
        <f>'SIMPL PLYWOOD'!AY224*SUM('SIMPL PLYWOOD'!AE224:AO224)</f>
        <v>0</v>
      </c>
      <c r="G185" s="4">
        <f>'SIMPL PLYWOOD'!AZ224*SUM('SIMPL PLYWOOD'!AE224:AO224)</f>
        <v>0</v>
      </c>
      <c r="H185" s="4">
        <f t="shared" si="7"/>
        <v>0</v>
      </c>
      <c r="I185" s="4">
        <f t="shared" si="8"/>
        <v>0</v>
      </c>
      <c r="J185" s="4">
        <f>'SIMPL PLYWOOD'!BB224*SUM('SIMPL PLYWOOD'!AE224:AO224)/3.125</f>
        <v>0</v>
      </c>
      <c r="K185" s="4">
        <f>'SIMPL PLYWOOD'!BA224</f>
        <v>0</v>
      </c>
    </row>
    <row r="186" spans="2:11">
      <c r="B186" s="4">
        <f>'SIMPL PLYWOOD'!AU225*SUM('SIMPL PLYWOOD'!AE225:AO225)</f>
        <v>0</v>
      </c>
      <c r="C186" s="4">
        <f>'SIMPL PLYWOOD'!AV225*SUM('SIMPL PLYWOOD'!AE225:AO225)</f>
        <v>0</v>
      </c>
      <c r="D186" s="4">
        <f>'SIMPL PLYWOOD'!AW225*SUM('SIMPL PLYWOOD'!AE225:AO225)</f>
        <v>0</v>
      </c>
      <c r="E186" s="4">
        <f>'SIMPL PLYWOOD'!AX225*SUM('SIMPL PLYWOOD'!AE225:AO225)</f>
        <v>0</v>
      </c>
      <c r="F186" s="4">
        <f>'SIMPL PLYWOOD'!AY225*SUM('SIMPL PLYWOOD'!AE225:AO225)</f>
        <v>0</v>
      </c>
      <c r="G186" s="4">
        <f>'SIMPL PLYWOOD'!AZ225*SUM('SIMPL PLYWOOD'!AE225:AO225)</f>
        <v>0</v>
      </c>
      <c r="H186" s="4">
        <f t="shared" si="7"/>
        <v>0</v>
      </c>
      <c r="I186" s="4">
        <f t="shared" si="8"/>
        <v>0</v>
      </c>
      <c r="J186" s="4">
        <f>'SIMPL PLYWOOD'!BB225*SUM('SIMPL PLYWOOD'!AE225:AO225)/3.125</f>
        <v>0</v>
      </c>
      <c r="K186" s="4">
        <f>'SIMPL PLYWOOD'!BA225</f>
        <v>0</v>
      </c>
    </row>
    <row r="187" spans="2:11">
      <c r="B187" s="4">
        <f>'SIMPL PLYWOOD'!AU226*SUM('SIMPL PLYWOOD'!AE226:AO226)</f>
        <v>0</v>
      </c>
      <c r="C187" s="4">
        <f>'SIMPL PLYWOOD'!AV226*SUM('SIMPL PLYWOOD'!AE226:AO226)</f>
        <v>0</v>
      </c>
      <c r="D187" s="4">
        <f>'SIMPL PLYWOOD'!AW226*SUM('SIMPL PLYWOOD'!AE226:AO226)</f>
        <v>0</v>
      </c>
      <c r="E187" s="4">
        <f>'SIMPL PLYWOOD'!AX226*SUM('SIMPL PLYWOOD'!AE226:AO226)</f>
        <v>0</v>
      </c>
      <c r="F187" s="4">
        <f>'SIMPL PLYWOOD'!AY226*SUM('SIMPL PLYWOOD'!AE226:AO226)</f>
        <v>0</v>
      </c>
      <c r="G187" s="4">
        <f>'SIMPL PLYWOOD'!AZ226*SUM('SIMPL PLYWOOD'!AE226:AO226)</f>
        <v>0</v>
      </c>
      <c r="H187" s="4">
        <f t="shared" si="7"/>
        <v>0</v>
      </c>
      <c r="I187" s="4">
        <f t="shared" si="8"/>
        <v>0</v>
      </c>
      <c r="J187" s="4">
        <f>'SIMPL PLYWOOD'!BB226*SUM('SIMPL PLYWOOD'!AE226:AO226)/3.125</f>
        <v>0</v>
      </c>
      <c r="K187" s="4">
        <f>'SIMPL PLYWOOD'!BA226</f>
        <v>0</v>
      </c>
    </row>
    <row r="188" spans="2:11">
      <c r="B188" s="4">
        <f>'SIMPL PLYWOOD'!AU227*SUM('SIMPL PLYWOOD'!AE227:AO227)</f>
        <v>0</v>
      </c>
      <c r="C188" s="4">
        <f>'SIMPL PLYWOOD'!AV227*SUM('SIMPL PLYWOOD'!AE227:AO227)</f>
        <v>0</v>
      </c>
      <c r="D188" s="4">
        <f>'SIMPL PLYWOOD'!AW227*SUM('SIMPL PLYWOOD'!AE227:AO227)</f>
        <v>0</v>
      </c>
      <c r="E188" s="4">
        <f>'SIMPL PLYWOOD'!AX227*SUM('SIMPL PLYWOOD'!AE227:AO227)</f>
        <v>0</v>
      </c>
      <c r="F188" s="4">
        <f>'SIMPL PLYWOOD'!AY227*SUM('SIMPL PLYWOOD'!AE227:AO227)</f>
        <v>0</v>
      </c>
      <c r="G188" s="4">
        <f>'SIMPL PLYWOOD'!AZ227*SUM('SIMPL PLYWOOD'!AE227:AO227)</f>
        <v>0</v>
      </c>
      <c r="H188" s="4">
        <f t="shared" si="7"/>
        <v>0</v>
      </c>
      <c r="I188" s="4">
        <f t="shared" si="8"/>
        <v>0</v>
      </c>
      <c r="J188" s="4">
        <f>'SIMPL PLYWOOD'!BB227*SUM('SIMPL PLYWOOD'!AE227:AO227)/3.125</f>
        <v>0</v>
      </c>
      <c r="K188" s="4">
        <f>'SIMPL PLYWOOD'!BA227</f>
        <v>0</v>
      </c>
    </row>
    <row r="189" spans="2:11">
      <c r="B189" s="4">
        <f>'SIMPL PLYWOOD'!AU228*SUM('SIMPL PLYWOOD'!AE228:AO228)</f>
        <v>0</v>
      </c>
      <c r="C189" s="4">
        <f>'SIMPL PLYWOOD'!AV228*SUM('SIMPL PLYWOOD'!AE228:AO228)</f>
        <v>0</v>
      </c>
      <c r="D189" s="4">
        <f>'SIMPL PLYWOOD'!AW228*SUM('SIMPL PLYWOOD'!AE228:AO228)</f>
        <v>0</v>
      </c>
      <c r="E189" s="4">
        <f>'SIMPL PLYWOOD'!AX228*SUM('SIMPL PLYWOOD'!AE228:AO228)</f>
        <v>0</v>
      </c>
      <c r="F189" s="4">
        <f>'SIMPL PLYWOOD'!AY228*SUM('SIMPL PLYWOOD'!AE228:AO228)</f>
        <v>0</v>
      </c>
      <c r="G189" s="4">
        <f>'SIMPL PLYWOOD'!AZ228*SUM('SIMPL PLYWOOD'!AE228:AO228)</f>
        <v>0</v>
      </c>
      <c r="H189" s="4">
        <f t="shared" si="7"/>
        <v>0</v>
      </c>
      <c r="I189" s="4">
        <f t="shared" si="8"/>
        <v>0</v>
      </c>
      <c r="J189" s="4">
        <f>'SIMPL PLYWOOD'!BB228*SUM('SIMPL PLYWOOD'!AE228:AO228)/3.125</f>
        <v>0</v>
      </c>
      <c r="K189" s="4">
        <f>'SIMPL PLYWOOD'!BA228</f>
        <v>0</v>
      </c>
    </row>
    <row r="190" spans="2:11">
      <c r="B190" s="4">
        <f>'SIMPL PLYWOOD'!AU229*SUM('SIMPL PLYWOOD'!AE229:AO229)</f>
        <v>0</v>
      </c>
      <c r="C190" s="4">
        <f>'SIMPL PLYWOOD'!AV229*SUM('SIMPL PLYWOOD'!AE229:AO229)</f>
        <v>0</v>
      </c>
      <c r="D190" s="4">
        <f>'SIMPL PLYWOOD'!AW229*SUM('SIMPL PLYWOOD'!AE229:AO229)</f>
        <v>0</v>
      </c>
      <c r="E190" s="4">
        <f>'SIMPL PLYWOOD'!AX229*SUM('SIMPL PLYWOOD'!AE229:AO229)</f>
        <v>0</v>
      </c>
      <c r="F190" s="4">
        <f>'SIMPL PLYWOOD'!AY229*SUM('SIMPL PLYWOOD'!AE229:AO229)</f>
        <v>0</v>
      </c>
      <c r="G190" s="4">
        <f>'SIMPL PLYWOOD'!AZ229*SUM('SIMPL PLYWOOD'!AE229:AO229)</f>
        <v>0</v>
      </c>
      <c r="H190" s="4">
        <f t="shared" si="7"/>
        <v>0</v>
      </c>
      <c r="I190" s="4">
        <f t="shared" si="8"/>
        <v>0</v>
      </c>
      <c r="J190" s="4">
        <f>'SIMPL PLYWOOD'!BB229*SUM('SIMPL PLYWOOD'!AE229:AO229)/3.125</f>
        <v>0</v>
      </c>
      <c r="K190" s="4">
        <f>'SIMPL PLYWOOD'!BA229</f>
        <v>0</v>
      </c>
    </row>
    <row r="191" spans="2:11">
      <c r="B191" s="4">
        <f>'SIMPL PLYWOOD'!AU230*SUM('SIMPL PLYWOOD'!AE230:AO230)</f>
        <v>0</v>
      </c>
      <c r="C191" s="4">
        <f>'SIMPL PLYWOOD'!AV230*SUM('SIMPL PLYWOOD'!AE230:AO230)</f>
        <v>0</v>
      </c>
      <c r="D191" s="4">
        <f>'SIMPL PLYWOOD'!AW230*SUM('SIMPL PLYWOOD'!AE230:AO230)</f>
        <v>0</v>
      </c>
      <c r="E191" s="4">
        <f>'SIMPL PLYWOOD'!AX230*SUM('SIMPL PLYWOOD'!AE230:AO230)</f>
        <v>0</v>
      </c>
      <c r="F191" s="4">
        <f>'SIMPL PLYWOOD'!AY230*SUM('SIMPL PLYWOOD'!AE230:AO230)</f>
        <v>0</v>
      </c>
      <c r="G191" s="4">
        <f>'SIMPL PLYWOOD'!AZ230*SUM('SIMPL PLYWOOD'!AE230:AO230)</f>
        <v>0</v>
      </c>
      <c r="H191" s="4">
        <f t="shared" si="7"/>
        <v>0</v>
      </c>
      <c r="I191" s="4">
        <f t="shared" si="8"/>
        <v>0</v>
      </c>
      <c r="J191" s="4">
        <f>'SIMPL PLYWOOD'!BB230*SUM('SIMPL PLYWOOD'!AE230:AO230)/3.125</f>
        <v>0</v>
      </c>
      <c r="K191" s="4">
        <f>'SIMPL PLYWOOD'!BA230</f>
        <v>0</v>
      </c>
    </row>
    <row r="192" spans="2:11">
      <c r="B192" s="4">
        <f>'SIMPL PLYWOOD'!AU231*SUM('SIMPL PLYWOOD'!AE231:AO231)</f>
        <v>0</v>
      </c>
      <c r="C192" s="4">
        <f>'SIMPL PLYWOOD'!AV231*SUM('SIMPL PLYWOOD'!AE231:AO231)</f>
        <v>0</v>
      </c>
      <c r="D192" s="4">
        <f>'SIMPL PLYWOOD'!AW231*SUM('SIMPL PLYWOOD'!AE231:AO231)</f>
        <v>0</v>
      </c>
      <c r="E192" s="4">
        <f>'SIMPL PLYWOOD'!AX231*SUM('SIMPL PLYWOOD'!AE231:AO231)</f>
        <v>0</v>
      </c>
      <c r="F192" s="4">
        <f>'SIMPL PLYWOOD'!AY231*SUM('SIMPL PLYWOOD'!AE231:AO231)</f>
        <v>0</v>
      </c>
      <c r="G192" s="4">
        <f>'SIMPL PLYWOOD'!AZ231*SUM('SIMPL PLYWOOD'!AE231:AO231)</f>
        <v>0</v>
      </c>
      <c r="H192" s="4">
        <f t="shared" si="7"/>
        <v>0</v>
      </c>
      <c r="I192" s="4">
        <f t="shared" si="8"/>
        <v>0</v>
      </c>
      <c r="J192" s="4">
        <f>'SIMPL PLYWOOD'!BB231*SUM('SIMPL PLYWOOD'!AE231:AO231)/3.125</f>
        <v>0</v>
      </c>
      <c r="K192" s="4">
        <f>'SIMPL PLYWOOD'!BA231</f>
        <v>0</v>
      </c>
    </row>
    <row r="193" spans="2:11">
      <c r="B193" s="4">
        <f>'SIMPL PLYWOOD'!AU232*SUM('SIMPL PLYWOOD'!AE232:AO232)</f>
        <v>0</v>
      </c>
      <c r="C193" s="4">
        <f>'SIMPL PLYWOOD'!AV232*SUM('SIMPL PLYWOOD'!AE232:AO232)</f>
        <v>0</v>
      </c>
      <c r="D193" s="4">
        <f>'SIMPL PLYWOOD'!AW232*SUM('SIMPL PLYWOOD'!AE232:AO232)</f>
        <v>0</v>
      </c>
      <c r="E193" s="4">
        <f>'SIMPL PLYWOOD'!AX232*SUM('SIMPL PLYWOOD'!AE232:AO232)</f>
        <v>0</v>
      </c>
      <c r="F193" s="4">
        <f>'SIMPL PLYWOOD'!AY232*SUM('SIMPL PLYWOOD'!AE232:AO232)</f>
        <v>0</v>
      </c>
      <c r="G193" s="4">
        <f>'SIMPL PLYWOOD'!AZ232*SUM('SIMPL PLYWOOD'!AE232:AO232)</f>
        <v>0</v>
      </c>
      <c r="H193" s="4">
        <f t="shared" si="7"/>
        <v>0</v>
      </c>
      <c r="I193" s="4">
        <f t="shared" si="8"/>
        <v>0</v>
      </c>
      <c r="J193" s="4">
        <f>'SIMPL PLYWOOD'!BB232*SUM('SIMPL PLYWOOD'!AE232:AO232)/3.125</f>
        <v>0</v>
      </c>
      <c r="K193" s="4">
        <f>'SIMPL PLYWOOD'!BA232</f>
        <v>0</v>
      </c>
    </row>
    <row r="194" spans="2:11">
      <c r="B194" s="4">
        <f>'SIMPL PLYWOOD'!AU233*SUM('SIMPL PLYWOOD'!AE233:AO233)</f>
        <v>0</v>
      </c>
      <c r="C194" s="4">
        <f>'SIMPL PLYWOOD'!AV233*SUM('SIMPL PLYWOOD'!AE233:AO233)</f>
        <v>0</v>
      </c>
      <c r="D194" s="4">
        <f>'SIMPL PLYWOOD'!AW233*SUM('SIMPL PLYWOOD'!AE233:AO233)</f>
        <v>0</v>
      </c>
      <c r="E194" s="4">
        <f>'SIMPL PLYWOOD'!AX233*SUM('SIMPL PLYWOOD'!AE233:AO233)</f>
        <v>0</v>
      </c>
      <c r="F194" s="4">
        <f>'SIMPL PLYWOOD'!AY233*SUM('SIMPL PLYWOOD'!AE233:AO233)</f>
        <v>0</v>
      </c>
      <c r="G194" s="4">
        <f>'SIMPL PLYWOOD'!AZ233*SUM('SIMPL PLYWOOD'!AE233:AO233)</f>
        <v>0</v>
      </c>
      <c r="H194" s="4">
        <f t="shared" si="7"/>
        <v>0</v>
      </c>
      <c r="I194" s="4">
        <f t="shared" si="8"/>
        <v>0</v>
      </c>
      <c r="J194" s="4">
        <f>'SIMPL PLYWOOD'!BB233*SUM('SIMPL PLYWOOD'!AE233:AO233)/3.125</f>
        <v>0</v>
      </c>
      <c r="K194" s="4">
        <f>'SIMPL PLYWOOD'!BA233</f>
        <v>0</v>
      </c>
    </row>
    <row r="195" spans="2:11">
      <c r="B195" s="4">
        <f>'SIMPL PLYWOOD'!AU234*SUM('SIMPL PLYWOOD'!AE234:AO234)</f>
        <v>0</v>
      </c>
      <c r="C195" s="4">
        <f>'SIMPL PLYWOOD'!AV234*SUM('SIMPL PLYWOOD'!AE234:AO234)</f>
        <v>0</v>
      </c>
      <c r="D195" s="4">
        <f>'SIMPL PLYWOOD'!AW234*SUM('SIMPL PLYWOOD'!AE234:AO234)</f>
        <v>0</v>
      </c>
      <c r="E195" s="4">
        <f>'SIMPL PLYWOOD'!AX234*SUM('SIMPL PLYWOOD'!AE234:AO234)</f>
        <v>0</v>
      </c>
      <c r="F195" s="4">
        <f>'SIMPL PLYWOOD'!AY234*SUM('SIMPL PLYWOOD'!AE234:AO234)</f>
        <v>0</v>
      </c>
      <c r="G195" s="4">
        <f>'SIMPL PLYWOOD'!AZ234*SUM('SIMPL PLYWOOD'!AE234:AO234)</f>
        <v>0</v>
      </c>
      <c r="H195" s="4">
        <f t="shared" ref="H195:H258" si="9">F195/10</f>
        <v>0</v>
      </c>
      <c r="I195" s="4">
        <f t="shared" ref="I195:I258" si="10">(3/100)*F195</f>
        <v>0</v>
      </c>
      <c r="J195" s="4">
        <f>'SIMPL PLYWOOD'!BB234*SUM('SIMPL PLYWOOD'!AE234:AO234)/3.125</f>
        <v>0</v>
      </c>
      <c r="K195" s="4">
        <f>'SIMPL PLYWOOD'!BA234</f>
        <v>0</v>
      </c>
    </row>
    <row r="196" spans="2:11">
      <c r="B196" s="4">
        <f>'SIMPL PLYWOOD'!AU235*SUM('SIMPL PLYWOOD'!AE235:AO235)</f>
        <v>0</v>
      </c>
      <c r="C196" s="4">
        <f>'SIMPL PLYWOOD'!AV235*SUM('SIMPL PLYWOOD'!AE235:AO235)</f>
        <v>0</v>
      </c>
      <c r="D196" s="4">
        <f>'SIMPL PLYWOOD'!AW235*SUM('SIMPL PLYWOOD'!AE235:AO235)</f>
        <v>0</v>
      </c>
      <c r="E196" s="4">
        <f>'SIMPL PLYWOOD'!AX235*SUM('SIMPL PLYWOOD'!AE235:AO235)</f>
        <v>0</v>
      </c>
      <c r="F196" s="4">
        <f>'SIMPL PLYWOOD'!AY235*SUM('SIMPL PLYWOOD'!AE235:AO235)</f>
        <v>0</v>
      </c>
      <c r="G196" s="4">
        <f>'SIMPL PLYWOOD'!AZ235*SUM('SIMPL PLYWOOD'!AE235:AO235)</f>
        <v>0</v>
      </c>
      <c r="H196" s="4">
        <f t="shared" si="9"/>
        <v>0</v>
      </c>
      <c r="I196" s="4">
        <f t="shared" si="10"/>
        <v>0</v>
      </c>
      <c r="J196" s="4">
        <f>'SIMPL PLYWOOD'!BB235*SUM('SIMPL PLYWOOD'!AE235:AO235)/3.125</f>
        <v>0</v>
      </c>
      <c r="K196" s="4">
        <f>'SIMPL PLYWOOD'!BA235</f>
        <v>0</v>
      </c>
    </row>
    <row r="197" spans="2:11">
      <c r="B197" s="4">
        <f>'SIMPL PLYWOOD'!AU236*SUM('SIMPL PLYWOOD'!AE236:AO236)</f>
        <v>0</v>
      </c>
      <c r="C197" s="4">
        <f>'SIMPL PLYWOOD'!AV236*SUM('SIMPL PLYWOOD'!AE236:AO236)</f>
        <v>0</v>
      </c>
      <c r="D197" s="4">
        <f>'SIMPL PLYWOOD'!AW236*SUM('SIMPL PLYWOOD'!AE236:AO236)</f>
        <v>0</v>
      </c>
      <c r="E197" s="4">
        <f>'SIMPL PLYWOOD'!AX236*SUM('SIMPL PLYWOOD'!AE236:AO236)</f>
        <v>0</v>
      </c>
      <c r="F197" s="4">
        <f>'SIMPL PLYWOOD'!AY236*SUM('SIMPL PLYWOOD'!AE236:AO236)</f>
        <v>0</v>
      </c>
      <c r="G197" s="4">
        <f>'SIMPL PLYWOOD'!AZ236*SUM('SIMPL PLYWOOD'!AE236:AO236)</f>
        <v>0</v>
      </c>
      <c r="H197" s="4">
        <f t="shared" si="9"/>
        <v>0</v>
      </c>
      <c r="I197" s="4">
        <f t="shared" si="10"/>
        <v>0</v>
      </c>
      <c r="J197" s="4">
        <f>'SIMPL PLYWOOD'!BB236*SUM('SIMPL PLYWOOD'!AE236:AO236)/3.125</f>
        <v>0</v>
      </c>
      <c r="K197" s="4">
        <f>'SIMPL PLYWOOD'!BA236</f>
        <v>0</v>
      </c>
    </row>
    <row r="198" spans="2:11">
      <c r="B198" s="4">
        <f>'SIMPL PLYWOOD'!AU237*SUM('SIMPL PLYWOOD'!AE237:AO237)</f>
        <v>0</v>
      </c>
      <c r="C198" s="4">
        <f>'SIMPL PLYWOOD'!AV237*SUM('SIMPL PLYWOOD'!AE237:AO237)</f>
        <v>0</v>
      </c>
      <c r="D198" s="4">
        <f>'SIMPL PLYWOOD'!AW237*SUM('SIMPL PLYWOOD'!AE237:AO237)</f>
        <v>0</v>
      </c>
      <c r="E198" s="4">
        <f>'SIMPL PLYWOOD'!AX237*SUM('SIMPL PLYWOOD'!AE237:AO237)</f>
        <v>0</v>
      </c>
      <c r="F198" s="4">
        <f>'SIMPL PLYWOOD'!AY237*SUM('SIMPL PLYWOOD'!AE237:AO237)</f>
        <v>0</v>
      </c>
      <c r="G198" s="4">
        <f>'SIMPL PLYWOOD'!AZ237*SUM('SIMPL PLYWOOD'!AE237:AO237)</f>
        <v>0</v>
      </c>
      <c r="H198" s="4">
        <f t="shared" si="9"/>
        <v>0</v>
      </c>
      <c r="I198" s="4">
        <f t="shared" si="10"/>
        <v>0</v>
      </c>
      <c r="J198" s="4">
        <f>'SIMPL PLYWOOD'!BB237*SUM('SIMPL PLYWOOD'!AE237:AO237)/3.125</f>
        <v>0</v>
      </c>
      <c r="K198" s="4">
        <f>'SIMPL PLYWOOD'!BA237</f>
        <v>0</v>
      </c>
    </row>
    <row r="199" spans="2:11">
      <c r="B199" s="4">
        <f>'SIMPL PLYWOOD'!AU238*SUM('SIMPL PLYWOOD'!AE238:AO238)</f>
        <v>0</v>
      </c>
      <c r="C199" s="4">
        <f>'SIMPL PLYWOOD'!AV238*SUM('SIMPL PLYWOOD'!AE238:AO238)</f>
        <v>0</v>
      </c>
      <c r="D199" s="4">
        <f>'SIMPL PLYWOOD'!AW238*SUM('SIMPL PLYWOOD'!AE238:AO238)</f>
        <v>0</v>
      </c>
      <c r="E199" s="4">
        <f>'SIMPL PLYWOOD'!AX238*SUM('SIMPL PLYWOOD'!AE238:AO238)</f>
        <v>0</v>
      </c>
      <c r="F199" s="4">
        <f>'SIMPL PLYWOOD'!AY238*SUM('SIMPL PLYWOOD'!AE238:AO238)</f>
        <v>0</v>
      </c>
      <c r="G199" s="4">
        <f>'SIMPL PLYWOOD'!AZ238*SUM('SIMPL PLYWOOD'!AE238:AO238)</f>
        <v>0</v>
      </c>
      <c r="H199" s="4">
        <f t="shared" si="9"/>
        <v>0</v>
      </c>
      <c r="I199" s="4">
        <f t="shared" si="10"/>
        <v>0</v>
      </c>
      <c r="J199" s="4">
        <f>'SIMPL PLYWOOD'!BB238*SUM('SIMPL PLYWOOD'!AE238:AO238)/3.125</f>
        <v>0</v>
      </c>
      <c r="K199" s="4">
        <f>'SIMPL PLYWOOD'!BA238</f>
        <v>0</v>
      </c>
    </row>
    <row r="200" spans="2:11">
      <c r="B200" s="4">
        <f>'SIMPL PLYWOOD'!AU239*SUM('SIMPL PLYWOOD'!AE239:AO239)</f>
        <v>0</v>
      </c>
      <c r="C200" s="4">
        <f>'SIMPL PLYWOOD'!AV239*SUM('SIMPL PLYWOOD'!AE239:AO239)</f>
        <v>0</v>
      </c>
      <c r="D200" s="4">
        <f>'SIMPL PLYWOOD'!AW239*SUM('SIMPL PLYWOOD'!AE239:AO239)</f>
        <v>0</v>
      </c>
      <c r="E200" s="4">
        <f>'SIMPL PLYWOOD'!AX239*SUM('SIMPL PLYWOOD'!AE239:AO239)</f>
        <v>0</v>
      </c>
      <c r="F200" s="4">
        <f>'SIMPL PLYWOOD'!AY239*SUM('SIMPL PLYWOOD'!AE239:AO239)</f>
        <v>0</v>
      </c>
      <c r="G200" s="4">
        <f>'SIMPL PLYWOOD'!AZ239*SUM('SIMPL PLYWOOD'!AE239:AO239)</f>
        <v>0</v>
      </c>
      <c r="H200" s="4">
        <f t="shared" si="9"/>
        <v>0</v>
      </c>
      <c r="I200" s="4">
        <f t="shared" si="10"/>
        <v>0</v>
      </c>
      <c r="J200" s="4">
        <f>'SIMPL PLYWOOD'!BB239*SUM('SIMPL PLYWOOD'!AE239:AO239)/3.125</f>
        <v>0</v>
      </c>
      <c r="K200" s="4">
        <f>'SIMPL PLYWOOD'!BA239</f>
        <v>0</v>
      </c>
    </row>
    <row r="201" spans="2:11">
      <c r="B201" s="4">
        <f>'SIMPL PLYWOOD'!AU240*SUM('SIMPL PLYWOOD'!AE240:AO240)</f>
        <v>0</v>
      </c>
      <c r="C201" s="4">
        <f>'SIMPL PLYWOOD'!AV240*SUM('SIMPL PLYWOOD'!AE240:AO240)</f>
        <v>0</v>
      </c>
      <c r="D201" s="4">
        <f>'SIMPL PLYWOOD'!AW240*SUM('SIMPL PLYWOOD'!AE240:AO240)</f>
        <v>0</v>
      </c>
      <c r="E201" s="4">
        <f>'SIMPL PLYWOOD'!AX240*SUM('SIMPL PLYWOOD'!AE240:AO240)</f>
        <v>0</v>
      </c>
      <c r="F201" s="4">
        <f>'SIMPL PLYWOOD'!AY240*SUM('SIMPL PLYWOOD'!AE240:AO240)</f>
        <v>0</v>
      </c>
      <c r="G201" s="4">
        <f>'SIMPL PLYWOOD'!AZ240*SUM('SIMPL PLYWOOD'!AE240:AO240)</f>
        <v>0</v>
      </c>
      <c r="H201" s="4">
        <f t="shared" si="9"/>
        <v>0</v>
      </c>
      <c r="I201" s="4">
        <f t="shared" si="10"/>
        <v>0</v>
      </c>
      <c r="J201" s="4">
        <f>'SIMPL PLYWOOD'!BB240*SUM('SIMPL PLYWOOD'!AE240:AO240)/3.125</f>
        <v>0</v>
      </c>
      <c r="K201" s="4">
        <f>'SIMPL PLYWOOD'!BA240</f>
        <v>0</v>
      </c>
    </row>
    <row r="202" spans="2:11">
      <c r="B202" s="4">
        <f>'SIMPL PLYWOOD'!AU241*SUM('SIMPL PLYWOOD'!AE241:AO241)</f>
        <v>0</v>
      </c>
      <c r="C202" s="4">
        <f>'SIMPL PLYWOOD'!AV241*SUM('SIMPL PLYWOOD'!AE241:AO241)</f>
        <v>0</v>
      </c>
      <c r="D202" s="4">
        <f>'SIMPL PLYWOOD'!AW241*SUM('SIMPL PLYWOOD'!AE241:AO241)</f>
        <v>0</v>
      </c>
      <c r="E202" s="4">
        <f>'SIMPL PLYWOOD'!AX241*SUM('SIMPL PLYWOOD'!AE241:AO241)</f>
        <v>0</v>
      </c>
      <c r="F202" s="4">
        <f>'SIMPL PLYWOOD'!AY241*SUM('SIMPL PLYWOOD'!AE241:AO241)</f>
        <v>0</v>
      </c>
      <c r="G202" s="4">
        <f>'SIMPL PLYWOOD'!AZ241*SUM('SIMPL PLYWOOD'!AE241:AO241)</f>
        <v>0</v>
      </c>
      <c r="H202" s="4">
        <f t="shared" si="9"/>
        <v>0</v>
      </c>
      <c r="I202" s="4">
        <f t="shared" si="10"/>
        <v>0</v>
      </c>
      <c r="J202" s="4">
        <f>'SIMPL PLYWOOD'!BB241*SUM('SIMPL PLYWOOD'!AE241:AO241)/3.125</f>
        <v>0</v>
      </c>
      <c r="K202" s="4">
        <f>'SIMPL PLYWOOD'!BA241</f>
        <v>0</v>
      </c>
    </row>
    <row r="203" spans="2:11">
      <c r="B203" s="4">
        <f>'SIMPL PLYWOOD'!AU242*SUM('SIMPL PLYWOOD'!AE242:AO242)</f>
        <v>0</v>
      </c>
      <c r="C203" s="4">
        <f>'SIMPL PLYWOOD'!AV242*SUM('SIMPL PLYWOOD'!AE242:AO242)</f>
        <v>0</v>
      </c>
      <c r="D203" s="4">
        <f>'SIMPL PLYWOOD'!AW242*SUM('SIMPL PLYWOOD'!AE242:AO242)</f>
        <v>0</v>
      </c>
      <c r="E203" s="4">
        <f>'SIMPL PLYWOOD'!AX242*SUM('SIMPL PLYWOOD'!AE242:AO242)</f>
        <v>0</v>
      </c>
      <c r="F203" s="4">
        <f>'SIMPL PLYWOOD'!AY242*SUM('SIMPL PLYWOOD'!AE242:AO242)</f>
        <v>0</v>
      </c>
      <c r="G203" s="4">
        <f>'SIMPL PLYWOOD'!AZ242*SUM('SIMPL PLYWOOD'!AE242:AO242)</f>
        <v>0</v>
      </c>
      <c r="H203" s="4">
        <f t="shared" si="9"/>
        <v>0</v>
      </c>
      <c r="I203" s="4">
        <f t="shared" si="10"/>
        <v>0</v>
      </c>
      <c r="J203" s="4">
        <f>'SIMPL PLYWOOD'!BB242*SUM('SIMPL PLYWOOD'!AE242:AO242)/3.125</f>
        <v>0</v>
      </c>
      <c r="K203" s="4">
        <f>'SIMPL PLYWOOD'!BA242</f>
        <v>0</v>
      </c>
    </row>
    <row r="204" spans="2:11">
      <c r="B204" s="4">
        <f>'SIMPL PLYWOOD'!AU243*SUM('SIMPL PLYWOOD'!AE243:AO243)</f>
        <v>0</v>
      </c>
      <c r="C204" s="4">
        <f>'SIMPL PLYWOOD'!AV243*SUM('SIMPL PLYWOOD'!AE243:AO243)</f>
        <v>0</v>
      </c>
      <c r="D204" s="4">
        <f>'SIMPL PLYWOOD'!AW243*SUM('SIMPL PLYWOOD'!AE243:AO243)</f>
        <v>0</v>
      </c>
      <c r="E204" s="4">
        <f>'SIMPL PLYWOOD'!AX243*SUM('SIMPL PLYWOOD'!AE243:AO243)</f>
        <v>0</v>
      </c>
      <c r="F204" s="4">
        <f>'SIMPL PLYWOOD'!AY243*SUM('SIMPL PLYWOOD'!AE243:AO243)</f>
        <v>0</v>
      </c>
      <c r="G204" s="4">
        <f>'SIMPL PLYWOOD'!AZ243*SUM('SIMPL PLYWOOD'!AE243:AO243)</f>
        <v>0</v>
      </c>
      <c r="H204" s="4">
        <f t="shared" si="9"/>
        <v>0</v>
      </c>
      <c r="I204" s="4">
        <f t="shared" si="10"/>
        <v>0</v>
      </c>
      <c r="J204" s="4">
        <f>'SIMPL PLYWOOD'!BB243*SUM('SIMPL PLYWOOD'!AE243:AO243)/3.125</f>
        <v>0</v>
      </c>
      <c r="K204" s="4">
        <f>'SIMPL PLYWOOD'!BA243</f>
        <v>0</v>
      </c>
    </row>
    <row r="205" spans="2:11">
      <c r="B205" s="4">
        <f>'SIMPL PLYWOOD'!AU244*SUM('SIMPL PLYWOOD'!AE244:AO244)</f>
        <v>0</v>
      </c>
      <c r="C205" s="4">
        <f>'SIMPL PLYWOOD'!AV244*SUM('SIMPL PLYWOOD'!AE244:AO244)</f>
        <v>0</v>
      </c>
      <c r="D205" s="4">
        <f>'SIMPL PLYWOOD'!AW244*SUM('SIMPL PLYWOOD'!AE244:AO244)</f>
        <v>0</v>
      </c>
      <c r="E205" s="4">
        <f>'SIMPL PLYWOOD'!AX244*SUM('SIMPL PLYWOOD'!AE244:AO244)</f>
        <v>0</v>
      </c>
      <c r="F205" s="4">
        <f>'SIMPL PLYWOOD'!AY244*SUM('SIMPL PLYWOOD'!AE244:AO244)</f>
        <v>0</v>
      </c>
      <c r="G205" s="4">
        <f>'SIMPL PLYWOOD'!AZ244*SUM('SIMPL PLYWOOD'!AE244:AO244)</f>
        <v>0</v>
      </c>
      <c r="H205" s="4">
        <f t="shared" si="9"/>
        <v>0</v>
      </c>
      <c r="I205" s="4">
        <f t="shared" si="10"/>
        <v>0</v>
      </c>
      <c r="J205" s="4">
        <f>'SIMPL PLYWOOD'!BB244*SUM('SIMPL PLYWOOD'!AE244:AO244)/3.125</f>
        <v>0</v>
      </c>
      <c r="K205" s="4">
        <f>'SIMPL PLYWOOD'!BA244</f>
        <v>0</v>
      </c>
    </row>
    <row r="206" spans="2:11">
      <c r="B206" s="4">
        <f>'SIMPL PLYWOOD'!AU245*SUM('SIMPL PLYWOOD'!AE245:AO245)</f>
        <v>0</v>
      </c>
      <c r="C206" s="4">
        <f>'SIMPL PLYWOOD'!AV245*SUM('SIMPL PLYWOOD'!AE245:AO245)</f>
        <v>0</v>
      </c>
      <c r="D206" s="4">
        <f>'SIMPL PLYWOOD'!AW245*SUM('SIMPL PLYWOOD'!AE245:AO245)</f>
        <v>0</v>
      </c>
      <c r="E206" s="4">
        <f>'SIMPL PLYWOOD'!AX245*SUM('SIMPL PLYWOOD'!AE245:AO245)</f>
        <v>0</v>
      </c>
      <c r="F206" s="4">
        <f>'SIMPL PLYWOOD'!AY245*SUM('SIMPL PLYWOOD'!AE245:AO245)</f>
        <v>0</v>
      </c>
      <c r="G206" s="4">
        <f>'SIMPL PLYWOOD'!AZ245*SUM('SIMPL PLYWOOD'!AE245:AO245)</f>
        <v>0</v>
      </c>
      <c r="H206" s="4">
        <f t="shared" si="9"/>
        <v>0</v>
      </c>
      <c r="I206" s="4">
        <f t="shared" si="10"/>
        <v>0</v>
      </c>
      <c r="J206" s="4">
        <f>'SIMPL PLYWOOD'!BB245*SUM('SIMPL PLYWOOD'!AE245:AO245)/3.125</f>
        <v>0</v>
      </c>
      <c r="K206" s="4">
        <f>'SIMPL PLYWOOD'!BA245</f>
        <v>0</v>
      </c>
    </row>
    <row r="207" spans="2:11">
      <c r="B207" s="4">
        <f>'SIMPL PLYWOOD'!AU246*SUM('SIMPL PLYWOOD'!AE246:AO246)</f>
        <v>0</v>
      </c>
      <c r="C207" s="4">
        <f>'SIMPL PLYWOOD'!AV246*SUM('SIMPL PLYWOOD'!AE246:AO246)</f>
        <v>0</v>
      </c>
      <c r="D207" s="4">
        <f>'SIMPL PLYWOOD'!AW246*SUM('SIMPL PLYWOOD'!AE246:AO246)</f>
        <v>0</v>
      </c>
      <c r="E207" s="4">
        <f>'SIMPL PLYWOOD'!AX246*SUM('SIMPL PLYWOOD'!AE246:AO246)</f>
        <v>0</v>
      </c>
      <c r="F207" s="4">
        <f>'SIMPL PLYWOOD'!AY246*SUM('SIMPL PLYWOOD'!AE246:AO246)</f>
        <v>0</v>
      </c>
      <c r="G207" s="4">
        <f>'SIMPL PLYWOOD'!AZ246*SUM('SIMPL PLYWOOD'!AE246:AO246)</f>
        <v>0</v>
      </c>
      <c r="H207" s="4">
        <f t="shared" si="9"/>
        <v>0</v>
      </c>
      <c r="I207" s="4">
        <f t="shared" si="10"/>
        <v>0</v>
      </c>
      <c r="J207" s="4">
        <f>'SIMPL PLYWOOD'!BB246*SUM('SIMPL PLYWOOD'!AE246:AO246)/3.125</f>
        <v>0</v>
      </c>
      <c r="K207" s="4">
        <f>'SIMPL PLYWOOD'!BA246</f>
        <v>0</v>
      </c>
    </row>
    <row r="208" spans="2:11">
      <c r="B208" s="4">
        <f>'SIMPL PLYWOOD'!AU247*SUM('SIMPL PLYWOOD'!AE247:AO247)</f>
        <v>0</v>
      </c>
      <c r="C208" s="4">
        <f>'SIMPL PLYWOOD'!AV247*SUM('SIMPL PLYWOOD'!AE247:AO247)</f>
        <v>0</v>
      </c>
      <c r="D208" s="4">
        <f>'SIMPL PLYWOOD'!AW247*SUM('SIMPL PLYWOOD'!AE247:AO247)</f>
        <v>0</v>
      </c>
      <c r="E208" s="4">
        <f>'SIMPL PLYWOOD'!AX247*SUM('SIMPL PLYWOOD'!AE247:AO247)</f>
        <v>0</v>
      </c>
      <c r="F208" s="4">
        <f>'SIMPL PLYWOOD'!AY247*SUM('SIMPL PLYWOOD'!AE247:AO247)</f>
        <v>0</v>
      </c>
      <c r="G208" s="4">
        <f>'SIMPL PLYWOOD'!AZ247*SUM('SIMPL PLYWOOD'!AE247:AO247)</f>
        <v>0</v>
      </c>
      <c r="H208" s="4">
        <f t="shared" si="9"/>
        <v>0</v>
      </c>
      <c r="I208" s="4">
        <f t="shared" si="10"/>
        <v>0</v>
      </c>
      <c r="J208" s="4">
        <f>'SIMPL PLYWOOD'!BB247*SUM('SIMPL PLYWOOD'!AE247:AO247)/3.125</f>
        <v>0</v>
      </c>
      <c r="K208" s="4">
        <f>'SIMPL PLYWOOD'!BA247</f>
        <v>0</v>
      </c>
    </row>
    <row r="209" spans="2:11">
      <c r="B209" s="4">
        <f>'SIMPL PLYWOOD'!AU248*SUM('SIMPL PLYWOOD'!AE248:AO248)</f>
        <v>0</v>
      </c>
      <c r="C209" s="4">
        <f>'SIMPL PLYWOOD'!AV248*SUM('SIMPL PLYWOOD'!AE248:AO248)</f>
        <v>0</v>
      </c>
      <c r="D209" s="4">
        <f>'SIMPL PLYWOOD'!AW248*SUM('SIMPL PLYWOOD'!AE248:AO248)</f>
        <v>0</v>
      </c>
      <c r="E209" s="4">
        <f>'SIMPL PLYWOOD'!AX248*SUM('SIMPL PLYWOOD'!AE248:AO248)</f>
        <v>0</v>
      </c>
      <c r="F209" s="4">
        <f>'SIMPL PLYWOOD'!AY248*SUM('SIMPL PLYWOOD'!AE248:AO248)</f>
        <v>0</v>
      </c>
      <c r="G209" s="4">
        <f>'SIMPL PLYWOOD'!AZ248*SUM('SIMPL PLYWOOD'!AE248:AO248)</f>
        <v>0</v>
      </c>
      <c r="H209" s="4">
        <f t="shared" si="9"/>
        <v>0</v>
      </c>
      <c r="I209" s="4">
        <f t="shared" si="10"/>
        <v>0</v>
      </c>
      <c r="J209" s="4">
        <f>'SIMPL PLYWOOD'!BB248*SUM('SIMPL PLYWOOD'!AE248:AO248)/3.125</f>
        <v>0</v>
      </c>
      <c r="K209" s="4">
        <f>'SIMPL PLYWOOD'!BA248</f>
        <v>0</v>
      </c>
    </row>
    <row r="210" spans="2:11">
      <c r="B210" s="4">
        <f>'SIMPL PLYWOOD'!AU249*SUM('SIMPL PLYWOOD'!AE249:AO249)</f>
        <v>0</v>
      </c>
      <c r="C210" s="4">
        <f>'SIMPL PLYWOOD'!AV249*SUM('SIMPL PLYWOOD'!AE249:AO249)</f>
        <v>0</v>
      </c>
      <c r="D210" s="4">
        <f>'SIMPL PLYWOOD'!AW249*SUM('SIMPL PLYWOOD'!AE249:AO249)</f>
        <v>0</v>
      </c>
      <c r="E210" s="4">
        <f>'SIMPL PLYWOOD'!AX249*SUM('SIMPL PLYWOOD'!AE249:AO249)</f>
        <v>0</v>
      </c>
      <c r="F210" s="4">
        <f>'SIMPL PLYWOOD'!AY249*SUM('SIMPL PLYWOOD'!AE249:AO249)</f>
        <v>0</v>
      </c>
      <c r="G210" s="4">
        <f>'SIMPL PLYWOOD'!AZ249*SUM('SIMPL PLYWOOD'!AE249:AO249)</f>
        <v>0</v>
      </c>
      <c r="H210" s="4">
        <f t="shared" si="9"/>
        <v>0</v>
      </c>
      <c r="I210" s="4">
        <f t="shared" si="10"/>
        <v>0</v>
      </c>
      <c r="J210" s="4">
        <f>'SIMPL PLYWOOD'!BB249*SUM('SIMPL PLYWOOD'!AE249:AO249)/3.125</f>
        <v>0</v>
      </c>
      <c r="K210" s="4">
        <f>'SIMPL PLYWOOD'!BA249</f>
        <v>0</v>
      </c>
    </row>
    <row r="211" spans="2:11">
      <c r="B211" s="4">
        <f>'SIMPL PLYWOOD'!AU250*SUM('SIMPL PLYWOOD'!AE250:AO250)</f>
        <v>0</v>
      </c>
      <c r="C211" s="4">
        <f>'SIMPL PLYWOOD'!AV250*SUM('SIMPL PLYWOOD'!AE250:AO250)</f>
        <v>0</v>
      </c>
      <c r="D211" s="4">
        <f>'SIMPL PLYWOOD'!AW250*SUM('SIMPL PLYWOOD'!AE250:AO250)</f>
        <v>0</v>
      </c>
      <c r="E211" s="4">
        <f>'SIMPL PLYWOOD'!AX250*SUM('SIMPL PLYWOOD'!AE250:AO250)</f>
        <v>0</v>
      </c>
      <c r="F211" s="4">
        <f>'SIMPL PLYWOOD'!AY250*SUM('SIMPL PLYWOOD'!AE250:AO250)</f>
        <v>0</v>
      </c>
      <c r="G211" s="4">
        <f>'SIMPL PLYWOOD'!AZ250*SUM('SIMPL PLYWOOD'!AE250:AO250)</f>
        <v>0</v>
      </c>
      <c r="H211" s="4">
        <f t="shared" si="9"/>
        <v>0</v>
      </c>
      <c r="I211" s="4">
        <f t="shared" si="10"/>
        <v>0</v>
      </c>
      <c r="J211" s="4">
        <f>'SIMPL PLYWOOD'!BB250*SUM('SIMPL PLYWOOD'!AE250:AO250)/3.125</f>
        <v>0</v>
      </c>
      <c r="K211" s="4">
        <f>'SIMPL PLYWOOD'!BA250</f>
        <v>0</v>
      </c>
    </row>
    <row r="212" spans="2:11">
      <c r="B212" s="4">
        <f>'SIMPL PLYWOOD'!AU251*SUM('SIMPL PLYWOOD'!AE251:AO251)</f>
        <v>0</v>
      </c>
      <c r="C212" s="4">
        <f>'SIMPL PLYWOOD'!AV251*SUM('SIMPL PLYWOOD'!AE251:AO251)</f>
        <v>0</v>
      </c>
      <c r="D212" s="4">
        <f>'SIMPL PLYWOOD'!AW251*SUM('SIMPL PLYWOOD'!AE251:AO251)</f>
        <v>0</v>
      </c>
      <c r="E212" s="4">
        <f>'SIMPL PLYWOOD'!AX251*SUM('SIMPL PLYWOOD'!AE251:AO251)</f>
        <v>0</v>
      </c>
      <c r="F212" s="4">
        <f>'SIMPL PLYWOOD'!AY251*SUM('SIMPL PLYWOOD'!AE251:AO251)</f>
        <v>0</v>
      </c>
      <c r="G212" s="4">
        <f>'SIMPL PLYWOOD'!AZ251*SUM('SIMPL PLYWOOD'!AE251:AO251)</f>
        <v>0</v>
      </c>
      <c r="H212" s="4">
        <f t="shared" si="9"/>
        <v>0</v>
      </c>
      <c r="I212" s="4">
        <f t="shared" si="10"/>
        <v>0</v>
      </c>
      <c r="J212" s="4">
        <f>'SIMPL PLYWOOD'!BB251*SUM('SIMPL PLYWOOD'!AE251:AO251)/3.125</f>
        <v>0</v>
      </c>
      <c r="K212" s="4">
        <f>'SIMPL PLYWOOD'!BA251</f>
        <v>0</v>
      </c>
    </row>
    <row r="213" spans="2:11">
      <c r="B213" s="4">
        <f>'SIMPL PLYWOOD'!AU252*SUM('SIMPL PLYWOOD'!AE252:AO252)</f>
        <v>0</v>
      </c>
      <c r="C213" s="4">
        <f>'SIMPL PLYWOOD'!AV252*SUM('SIMPL PLYWOOD'!AE252:AO252)</f>
        <v>0</v>
      </c>
      <c r="D213" s="4">
        <f>'SIMPL PLYWOOD'!AW252*SUM('SIMPL PLYWOOD'!AE252:AO252)</f>
        <v>0</v>
      </c>
      <c r="E213" s="4">
        <f>'SIMPL PLYWOOD'!AX252*SUM('SIMPL PLYWOOD'!AE252:AO252)</f>
        <v>0</v>
      </c>
      <c r="F213" s="4">
        <f>'SIMPL PLYWOOD'!AY252*SUM('SIMPL PLYWOOD'!AE252:AO252)</f>
        <v>0</v>
      </c>
      <c r="G213" s="4">
        <f>'SIMPL PLYWOOD'!AZ252*SUM('SIMPL PLYWOOD'!AE252:AO252)</f>
        <v>0</v>
      </c>
      <c r="H213" s="4">
        <f t="shared" si="9"/>
        <v>0</v>
      </c>
      <c r="I213" s="4">
        <f t="shared" si="10"/>
        <v>0</v>
      </c>
      <c r="J213" s="4">
        <f>'SIMPL PLYWOOD'!BB252*SUM('SIMPL PLYWOOD'!AE252:AO252)/3.125</f>
        <v>0</v>
      </c>
      <c r="K213" s="4">
        <f>'SIMPL PLYWOOD'!BA252</f>
        <v>0</v>
      </c>
    </row>
    <row r="214" spans="2:11">
      <c r="B214" s="4">
        <f>'SIMPL PLYWOOD'!AU253*SUM('SIMPL PLYWOOD'!AE253:AO253)</f>
        <v>0</v>
      </c>
      <c r="C214" s="4">
        <f>'SIMPL PLYWOOD'!AV253*SUM('SIMPL PLYWOOD'!AE253:AO253)</f>
        <v>0</v>
      </c>
      <c r="D214" s="4">
        <f>'SIMPL PLYWOOD'!AW253*SUM('SIMPL PLYWOOD'!AE253:AO253)</f>
        <v>0</v>
      </c>
      <c r="E214" s="4">
        <f>'SIMPL PLYWOOD'!AX253*SUM('SIMPL PLYWOOD'!AE253:AO253)</f>
        <v>0</v>
      </c>
      <c r="F214" s="4">
        <f>'SIMPL PLYWOOD'!AY253*SUM('SIMPL PLYWOOD'!AE253:AO253)</f>
        <v>0</v>
      </c>
      <c r="G214" s="4">
        <f>'SIMPL PLYWOOD'!AZ253*SUM('SIMPL PLYWOOD'!AE253:AO253)</f>
        <v>0</v>
      </c>
      <c r="H214" s="4">
        <f t="shared" si="9"/>
        <v>0</v>
      </c>
      <c r="I214" s="4">
        <f t="shared" si="10"/>
        <v>0</v>
      </c>
      <c r="J214" s="4">
        <f>'SIMPL PLYWOOD'!BB253*SUM('SIMPL PLYWOOD'!AE253:AO253)/3.125</f>
        <v>0</v>
      </c>
      <c r="K214" s="4">
        <f>'SIMPL PLYWOOD'!BA253</f>
        <v>0</v>
      </c>
    </row>
    <row r="215" spans="2:11">
      <c r="B215" s="4">
        <f>'SIMPL PLYWOOD'!AU254*SUM('SIMPL PLYWOOD'!AE254:AO254)</f>
        <v>0</v>
      </c>
      <c r="C215" s="4">
        <f>'SIMPL PLYWOOD'!AV254*SUM('SIMPL PLYWOOD'!AE254:AO254)</f>
        <v>0</v>
      </c>
      <c r="D215" s="4">
        <f>'SIMPL PLYWOOD'!AW254*SUM('SIMPL PLYWOOD'!AE254:AO254)</f>
        <v>0</v>
      </c>
      <c r="E215" s="4">
        <f>'SIMPL PLYWOOD'!AX254*SUM('SIMPL PLYWOOD'!AE254:AO254)</f>
        <v>0</v>
      </c>
      <c r="F215" s="4">
        <f>'SIMPL PLYWOOD'!AY254*SUM('SIMPL PLYWOOD'!AE254:AO254)</f>
        <v>0</v>
      </c>
      <c r="G215" s="4">
        <f>'SIMPL PLYWOOD'!AZ254*SUM('SIMPL PLYWOOD'!AE254:AO254)</f>
        <v>0</v>
      </c>
      <c r="H215" s="4">
        <f t="shared" si="9"/>
        <v>0</v>
      </c>
      <c r="I215" s="4">
        <f t="shared" si="10"/>
        <v>0</v>
      </c>
      <c r="J215" s="4">
        <f>'SIMPL PLYWOOD'!BB254*SUM('SIMPL PLYWOOD'!AE254:AO254)/3.125</f>
        <v>0</v>
      </c>
      <c r="K215" s="4">
        <f>'SIMPL PLYWOOD'!BA254</f>
        <v>0</v>
      </c>
    </row>
    <row r="216" spans="2:11">
      <c r="B216" s="4">
        <f>'SIMPL PLYWOOD'!AU255*SUM('SIMPL PLYWOOD'!AE255:AO255)</f>
        <v>0</v>
      </c>
      <c r="C216" s="4">
        <f>'SIMPL PLYWOOD'!AV255*SUM('SIMPL PLYWOOD'!AE255:AO255)</f>
        <v>0</v>
      </c>
      <c r="D216" s="4">
        <f>'SIMPL PLYWOOD'!AW255*SUM('SIMPL PLYWOOD'!AE255:AO255)</f>
        <v>0</v>
      </c>
      <c r="E216" s="4">
        <f>'SIMPL PLYWOOD'!AX255*SUM('SIMPL PLYWOOD'!AE255:AO255)</f>
        <v>0</v>
      </c>
      <c r="F216" s="4">
        <f>'SIMPL PLYWOOD'!AY255*SUM('SIMPL PLYWOOD'!AE255:AO255)</f>
        <v>0</v>
      </c>
      <c r="G216" s="4">
        <f>'SIMPL PLYWOOD'!AZ255*SUM('SIMPL PLYWOOD'!AE255:AO255)</f>
        <v>0</v>
      </c>
      <c r="H216" s="4">
        <f t="shared" si="9"/>
        <v>0</v>
      </c>
      <c r="I216" s="4">
        <f t="shared" si="10"/>
        <v>0</v>
      </c>
      <c r="J216" s="4">
        <f>'SIMPL PLYWOOD'!BB255*SUM('SIMPL PLYWOOD'!AE255:AO255)/3.125</f>
        <v>0</v>
      </c>
      <c r="K216" s="4">
        <f>'SIMPL PLYWOOD'!BA255</f>
        <v>0</v>
      </c>
    </row>
    <row r="217" spans="2:11">
      <c r="B217" s="4">
        <f>'SIMPL PLYWOOD'!AU256*SUM('SIMPL PLYWOOD'!AE256:AO256)</f>
        <v>0</v>
      </c>
      <c r="C217" s="4">
        <f>'SIMPL PLYWOOD'!AV256*SUM('SIMPL PLYWOOD'!AE256:AO256)</f>
        <v>0</v>
      </c>
      <c r="D217" s="4">
        <f>'SIMPL PLYWOOD'!AW256*SUM('SIMPL PLYWOOD'!AE256:AO256)</f>
        <v>0</v>
      </c>
      <c r="E217" s="4">
        <f>'SIMPL PLYWOOD'!AX256*SUM('SIMPL PLYWOOD'!AE256:AO256)</f>
        <v>0</v>
      </c>
      <c r="F217" s="4">
        <f>'SIMPL PLYWOOD'!AY256*SUM('SIMPL PLYWOOD'!AE256:AO256)</f>
        <v>0</v>
      </c>
      <c r="G217" s="4">
        <f>'SIMPL PLYWOOD'!AZ256*SUM('SIMPL PLYWOOD'!AE256:AO256)</f>
        <v>0</v>
      </c>
      <c r="H217" s="4">
        <f t="shared" si="9"/>
        <v>0</v>
      </c>
      <c r="I217" s="4">
        <f t="shared" si="10"/>
        <v>0</v>
      </c>
      <c r="J217" s="4">
        <f>'SIMPL PLYWOOD'!BB256*SUM('SIMPL PLYWOOD'!AE256:AO256)/3.125</f>
        <v>0</v>
      </c>
      <c r="K217" s="4">
        <f>'SIMPL PLYWOOD'!BA256</f>
        <v>0</v>
      </c>
    </row>
    <row r="218" spans="2:11">
      <c r="B218" s="4">
        <f>'SIMPL PLYWOOD'!AU257*SUM('SIMPL PLYWOOD'!AE257:AO257)</f>
        <v>0</v>
      </c>
      <c r="C218" s="4">
        <f>'SIMPL PLYWOOD'!AV257*SUM('SIMPL PLYWOOD'!AE257:AO257)</f>
        <v>0</v>
      </c>
      <c r="D218" s="4">
        <f>'SIMPL PLYWOOD'!AW257*SUM('SIMPL PLYWOOD'!AE257:AO257)</f>
        <v>0</v>
      </c>
      <c r="E218" s="4">
        <f>'SIMPL PLYWOOD'!AX257*SUM('SIMPL PLYWOOD'!AE257:AO257)</f>
        <v>0</v>
      </c>
      <c r="F218" s="4">
        <f>'SIMPL PLYWOOD'!AY257*SUM('SIMPL PLYWOOD'!AE257:AO257)</f>
        <v>0</v>
      </c>
      <c r="G218" s="4">
        <f>'SIMPL PLYWOOD'!AZ257*SUM('SIMPL PLYWOOD'!AE257:AO257)</f>
        <v>0</v>
      </c>
      <c r="H218" s="4">
        <f t="shared" si="9"/>
        <v>0</v>
      </c>
      <c r="I218" s="4">
        <f t="shared" si="10"/>
        <v>0</v>
      </c>
      <c r="J218" s="4">
        <f>'SIMPL PLYWOOD'!BB257*SUM('SIMPL PLYWOOD'!AE257:AO257)/3.125</f>
        <v>0</v>
      </c>
      <c r="K218" s="4">
        <f>'SIMPL PLYWOOD'!BA257</f>
        <v>0</v>
      </c>
    </row>
    <row r="219" spans="2:11">
      <c r="B219" s="4">
        <f>'SIMPL PLYWOOD'!AU258*SUM('SIMPL PLYWOOD'!AE258:AO258)</f>
        <v>0</v>
      </c>
      <c r="C219" s="4">
        <f>'SIMPL PLYWOOD'!AV258*SUM('SIMPL PLYWOOD'!AE258:AO258)</f>
        <v>0</v>
      </c>
      <c r="D219" s="4">
        <f>'SIMPL PLYWOOD'!AW258*SUM('SIMPL PLYWOOD'!AE258:AO258)</f>
        <v>0</v>
      </c>
      <c r="E219" s="4">
        <f>'SIMPL PLYWOOD'!AX258*SUM('SIMPL PLYWOOD'!AE258:AO258)</f>
        <v>0</v>
      </c>
      <c r="F219" s="4">
        <f>'SIMPL PLYWOOD'!AY258*SUM('SIMPL PLYWOOD'!AE258:AO258)</f>
        <v>0</v>
      </c>
      <c r="G219" s="4">
        <f>'SIMPL PLYWOOD'!AZ258*SUM('SIMPL PLYWOOD'!AE258:AO258)</f>
        <v>0</v>
      </c>
      <c r="H219" s="4">
        <f t="shared" si="9"/>
        <v>0</v>
      </c>
      <c r="I219" s="4">
        <f t="shared" si="10"/>
        <v>0</v>
      </c>
      <c r="J219" s="4">
        <f>'SIMPL PLYWOOD'!BB258*SUM('SIMPL PLYWOOD'!AE258:AO258)/3.125</f>
        <v>0</v>
      </c>
      <c r="K219" s="4">
        <f>'SIMPL PLYWOOD'!BA258</f>
        <v>0</v>
      </c>
    </row>
    <row r="220" spans="2:11">
      <c r="B220" s="4">
        <f>'SIMPL PLYWOOD'!AU259*SUM('SIMPL PLYWOOD'!AE259:AO259)</f>
        <v>0</v>
      </c>
      <c r="C220" s="4">
        <f>'SIMPL PLYWOOD'!AV259*SUM('SIMPL PLYWOOD'!AE259:AO259)</f>
        <v>0</v>
      </c>
      <c r="D220" s="4">
        <f>'SIMPL PLYWOOD'!AW259*SUM('SIMPL PLYWOOD'!AE259:AO259)</f>
        <v>0</v>
      </c>
      <c r="E220" s="4">
        <f>'SIMPL PLYWOOD'!AX259*SUM('SIMPL PLYWOOD'!AE259:AO259)</f>
        <v>0</v>
      </c>
      <c r="F220" s="4">
        <f>'SIMPL PLYWOOD'!AY259*SUM('SIMPL PLYWOOD'!AE259:AO259)</f>
        <v>0</v>
      </c>
      <c r="G220" s="4">
        <f>'SIMPL PLYWOOD'!AZ259*SUM('SIMPL PLYWOOD'!AE259:AO259)</f>
        <v>0</v>
      </c>
      <c r="H220" s="4">
        <f t="shared" si="9"/>
        <v>0</v>
      </c>
      <c r="I220" s="4">
        <f t="shared" si="10"/>
        <v>0</v>
      </c>
      <c r="J220" s="4">
        <f>'SIMPL PLYWOOD'!BB259*SUM('SIMPL PLYWOOD'!AE259:AO259)/3.125</f>
        <v>0</v>
      </c>
      <c r="K220" s="4">
        <f>'SIMPL PLYWOOD'!BA259</f>
        <v>0</v>
      </c>
    </row>
    <row r="221" spans="2:11">
      <c r="B221" s="4">
        <f>'SIMPL PLYWOOD'!AU260*SUM('SIMPL PLYWOOD'!AE260:AO260)</f>
        <v>0</v>
      </c>
      <c r="C221" s="4">
        <f>'SIMPL PLYWOOD'!AV260*SUM('SIMPL PLYWOOD'!AE260:AO260)</f>
        <v>0</v>
      </c>
      <c r="D221" s="4">
        <f>'SIMPL PLYWOOD'!AW260*SUM('SIMPL PLYWOOD'!AE260:AO260)</f>
        <v>0</v>
      </c>
      <c r="E221" s="4">
        <f>'SIMPL PLYWOOD'!AX260*SUM('SIMPL PLYWOOD'!AE260:AO260)</f>
        <v>0</v>
      </c>
      <c r="F221" s="4">
        <f>'SIMPL PLYWOOD'!AY260*SUM('SIMPL PLYWOOD'!AE260:AO260)</f>
        <v>0</v>
      </c>
      <c r="G221" s="4">
        <f>'SIMPL PLYWOOD'!AZ260*SUM('SIMPL PLYWOOD'!AE260:AO260)</f>
        <v>0</v>
      </c>
      <c r="H221" s="4">
        <f t="shared" si="9"/>
        <v>0</v>
      </c>
      <c r="I221" s="4">
        <f t="shared" si="10"/>
        <v>0</v>
      </c>
      <c r="J221" s="4">
        <f>'SIMPL PLYWOOD'!BB260*SUM('SIMPL PLYWOOD'!AE260:AO260)/3.125</f>
        <v>0</v>
      </c>
      <c r="K221" s="4">
        <f>'SIMPL PLYWOOD'!BA260</f>
        <v>0</v>
      </c>
    </row>
    <row r="222" spans="2:11">
      <c r="B222" s="4">
        <f>'SIMPL PLYWOOD'!AU261*SUM('SIMPL PLYWOOD'!AE261:AO261)</f>
        <v>0</v>
      </c>
      <c r="C222" s="4">
        <f>'SIMPL PLYWOOD'!AV261*SUM('SIMPL PLYWOOD'!AE261:AO261)</f>
        <v>0</v>
      </c>
      <c r="D222" s="4">
        <f>'SIMPL PLYWOOD'!AW261*SUM('SIMPL PLYWOOD'!AE261:AO261)</f>
        <v>0</v>
      </c>
      <c r="E222" s="4">
        <f>'SIMPL PLYWOOD'!AX261*SUM('SIMPL PLYWOOD'!AE261:AO261)</f>
        <v>0</v>
      </c>
      <c r="F222" s="4">
        <f>'SIMPL PLYWOOD'!AY261*SUM('SIMPL PLYWOOD'!AE261:AO261)</f>
        <v>0</v>
      </c>
      <c r="G222" s="4">
        <f>'SIMPL PLYWOOD'!AZ261*SUM('SIMPL PLYWOOD'!AE261:AO261)</f>
        <v>0</v>
      </c>
      <c r="H222" s="4">
        <f t="shared" si="9"/>
        <v>0</v>
      </c>
      <c r="I222" s="4">
        <f t="shared" si="10"/>
        <v>0</v>
      </c>
      <c r="J222" s="4">
        <f>'SIMPL PLYWOOD'!BB261*SUM('SIMPL PLYWOOD'!AE261:AO261)/3.125</f>
        <v>0</v>
      </c>
      <c r="K222" s="4">
        <f>'SIMPL PLYWOOD'!BA261</f>
        <v>0</v>
      </c>
    </row>
    <row r="223" spans="2:11">
      <c r="B223" s="4">
        <f>'SIMPL PLYWOOD'!AU262*SUM('SIMPL PLYWOOD'!AE262:AO262)</f>
        <v>0</v>
      </c>
      <c r="C223" s="4">
        <f>'SIMPL PLYWOOD'!AV262*SUM('SIMPL PLYWOOD'!AE262:AO262)</f>
        <v>0</v>
      </c>
      <c r="D223" s="4">
        <f>'SIMPL PLYWOOD'!AW262*SUM('SIMPL PLYWOOD'!AE262:AO262)</f>
        <v>0</v>
      </c>
      <c r="E223" s="4">
        <f>'SIMPL PLYWOOD'!AX262*SUM('SIMPL PLYWOOD'!AE262:AO262)</f>
        <v>0</v>
      </c>
      <c r="F223" s="4">
        <f>'SIMPL PLYWOOD'!AY262*SUM('SIMPL PLYWOOD'!AE262:AO262)</f>
        <v>0</v>
      </c>
      <c r="G223" s="4">
        <f>'SIMPL PLYWOOD'!AZ262*SUM('SIMPL PLYWOOD'!AE262:AO262)</f>
        <v>0</v>
      </c>
      <c r="H223" s="4">
        <f t="shared" si="9"/>
        <v>0</v>
      </c>
      <c r="I223" s="4">
        <f t="shared" si="10"/>
        <v>0</v>
      </c>
      <c r="J223" s="4">
        <f>'SIMPL PLYWOOD'!BB262*SUM('SIMPL PLYWOOD'!AE262:AO262)/3.125</f>
        <v>0</v>
      </c>
      <c r="K223" s="4">
        <f>'SIMPL PLYWOOD'!BA262</f>
        <v>0</v>
      </c>
    </row>
    <row r="224" spans="2:11">
      <c r="B224" s="4">
        <f>'SIMPL PLYWOOD'!AU263*SUM('SIMPL PLYWOOD'!AE263:AO263)</f>
        <v>0</v>
      </c>
      <c r="C224" s="4">
        <f>'SIMPL PLYWOOD'!AV263*SUM('SIMPL PLYWOOD'!AE263:AO263)</f>
        <v>0</v>
      </c>
      <c r="D224" s="4">
        <f>'SIMPL PLYWOOD'!AW263*SUM('SIMPL PLYWOOD'!AE263:AO263)</f>
        <v>0</v>
      </c>
      <c r="E224" s="4">
        <f>'SIMPL PLYWOOD'!AX263*SUM('SIMPL PLYWOOD'!AE263:AO263)</f>
        <v>0</v>
      </c>
      <c r="F224" s="4">
        <f>'SIMPL PLYWOOD'!AY263*SUM('SIMPL PLYWOOD'!AE263:AO263)</f>
        <v>0</v>
      </c>
      <c r="G224" s="4">
        <f>'SIMPL PLYWOOD'!AZ263*SUM('SIMPL PLYWOOD'!AE263:AO263)</f>
        <v>0</v>
      </c>
      <c r="H224" s="4">
        <f t="shared" si="9"/>
        <v>0</v>
      </c>
      <c r="I224" s="4">
        <f t="shared" si="10"/>
        <v>0</v>
      </c>
      <c r="J224" s="4">
        <f>'SIMPL PLYWOOD'!BB263*SUM('SIMPL PLYWOOD'!AE263:AO263)/3.125</f>
        <v>0</v>
      </c>
      <c r="K224" s="4">
        <f>'SIMPL PLYWOOD'!BA263</f>
        <v>0</v>
      </c>
    </row>
    <row r="225" spans="2:11">
      <c r="B225" s="4">
        <f>'SIMPL PLYWOOD'!AU264*SUM('SIMPL PLYWOOD'!AE264:AO264)</f>
        <v>0</v>
      </c>
      <c r="C225" s="4">
        <f>'SIMPL PLYWOOD'!AV264*SUM('SIMPL PLYWOOD'!AE264:AO264)</f>
        <v>0</v>
      </c>
      <c r="D225" s="4">
        <f>'SIMPL PLYWOOD'!AW264*SUM('SIMPL PLYWOOD'!AE264:AO264)</f>
        <v>0</v>
      </c>
      <c r="E225" s="4">
        <f>'SIMPL PLYWOOD'!AX264*SUM('SIMPL PLYWOOD'!AE264:AO264)</f>
        <v>0</v>
      </c>
      <c r="F225" s="4">
        <f>'SIMPL PLYWOOD'!AY264*SUM('SIMPL PLYWOOD'!AE264:AO264)</f>
        <v>0</v>
      </c>
      <c r="G225" s="4">
        <f>'SIMPL PLYWOOD'!AZ264*SUM('SIMPL PLYWOOD'!AE264:AO264)</f>
        <v>0</v>
      </c>
      <c r="H225" s="4">
        <f t="shared" si="9"/>
        <v>0</v>
      </c>
      <c r="I225" s="4">
        <f t="shared" si="10"/>
        <v>0</v>
      </c>
      <c r="J225" s="4">
        <f>'SIMPL PLYWOOD'!BB264*SUM('SIMPL PLYWOOD'!AE264:AO264)/3.125</f>
        <v>0</v>
      </c>
      <c r="K225" s="4">
        <f>'SIMPL PLYWOOD'!BA264</f>
        <v>0</v>
      </c>
    </row>
    <row r="226" spans="2:11">
      <c r="B226" s="4">
        <f>'SIMPL PLYWOOD'!AU265*SUM('SIMPL PLYWOOD'!AE265:AO265)</f>
        <v>0</v>
      </c>
      <c r="C226" s="4">
        <f>'SIMPL PLYWOOD'!AV265*SUM('SIMPL PLYWOOD'!AE265:AO265)</f>
        <v>0</v>
      </c>
      <c r="D226" s="4">
        <f>'SIMPL PLYWOOD'!AW265*SUM('SIMPL PLYWOOD'!AE265:AO265)</f>
        <v>0</v>
      </c>
      <c r="E226" s="4">
        <f>'SIMPL PLYWOOD'!AX265*SUM('SIMPL PLYWOOD'!AE265:AO265)</f>
        <v>0</v>
      </c>
      <c r="F226" s="4">
        <f>'SIMPL PLYWOOD'!AY265*SUM('SIMPL PLYWOOD'!AE265:AO265)</f>
        <v>0</v>
      </c>
      <c r="G226" s="4">
        <f>'SIMPL PLYWOOD'!AZ265*SUM('SIMPL PLYWOOD'!AE265:AO265)</f>
        <v>0</v>
      </c>
      <c r="H226" s="4">
        <f t="shared" si="9"/>
        <v>0</v>
      </c>
      <c r="I226" s="4">
        <f t="shared" si="10"/>
        <v>0</v>
      </c>
      <c r="J226" s="4">
        <f>'SIMPL PLYWOOD'!BB265*SUM('SIMPL PLYWOOD'!AE265:AO265)/3.125</f>
        <v>0</v>
      </c>
      <c r="K226" s="4">
        <f>'SIMPL PLYWOOD'!BA265</f>
        <v>0</v>
      </c>
    </row>
    <row r="227" spans="2:11">
      <c r="B227" s="4">
        <f>'SIMPL PLYWOOD'!AU266*SUM('SIMPL PLYWOOD'!AE266:AO266)</f>
        <v>0</v>
      </c>
      <c r="C227" s="4">
        <f>'SIMPL PLYWOOD'!AV266*SUM('SIMPL PLYWOOD'!AE266:AO266)</f>
        <v>0</v>
      </c>
      <c r="D227" s="4">
        <f>'SIMPL PLYWOOD'!AW266*SUM('SIMPL PLYWOOD'!AE266:AO266)</f>
        <v>0</v>
      </c>
      <c r="E227" s="4">
        <f>'SIMPL PLYWOOD'!AX266*SUM('SIMPL PLYWOOD'!AE266:AO266)</f>
        <v>0</v>
      </c>
      <c r="F227" s="4">
        <f>'SIMPL PLYWOOD'!AY266*SUM('SIMPL PLYWOOD'!AE266:AO266)</f>
        <v>0</v>
      </c>
      <c r="G227" s="4">
        <f>'SIMPL PLYWOOD'!AZ266*SUM('SIMPL PLYWOOD'!AE266:AO266)</f>
        <v>0</v>
      </c>
      <c r="H227" s="4">
        <f t="shared" si="9"/>
        <v>0</v>
      </c>
      <c r="I227" s="4">
        <f t="shared" si="10"/>
        <v>0</v>
      </c>
      <c r="J227" s="4">
        <f>'SIMPL PLYWOOD'!BB266*SUM('SIMPL PLYWOOD'!AE266:AO266)/3.125</f>
        <v>0</v>
      </c>
      <c r="K227" s="4">
        <f>'SIMPL PLYWOOD'!BA266</f>
        <v>0</v>
      </c>
    </row>
    <row r="228" spans="2:11">
      <c r="B228" s="4">
        <f>'SIMPL PLYWOOD'!AU267*SUM('SIMPL PLYWOOD'!AE267:AO267)</f>
        <v>0</v>
      </c>
      <c r="C228" s="4">
        <f>'SIMPL PLYWOOD'!AV267*SUM('SIMPL PLYWOOD'!AE267:AO267)</f>
        <v>0</v>
      </c>
      <c r="D228" s="4">
        <f>'SIMPL PLYWOOD'!AW267*SUM('SIMPL PLYWOOD'!AE267:AO267)</f>
        <v>0</v>
      </c>
      <c r="E228" s="4">
        <f>'SIMPL PLYWOOD'!AX267*SUM('SIMPL PLYWOOD'!AE267:AO267)</f>
        <v>0</v>
      </c>
      <c r="F228" s="4">
        <f>'SIMPL PLYWOOD'!AY267*SUM('SIMPL PLYWOOD'!AE267:AO267)</f>
        <v>0</v>
      </c>
      <c r="G228" s="4">
        <f>'SIMPL PLYWOOD'!AZ267*SUM('SIMPL PLYWOOD'!AE267:AO267)</f>
        <v>0</v>
      </c>
      <c r="H228" s="4">
        <f t="shared" si="9"/>
        <v>0</v>
      </c>
      <c r="I228" s="4">
        <f t="shared" si="10"/>
        <v>0</v>
      </c>
      <c r="J228" s="4">
        <f>'SIMPL PLYWOOD'!BB267*SUM('SIMPL PLYWOOD'!AE267:AO267)/3.125</f>
        <v>0</v>
      </c>
      <c r="K228" s="4">
        <f>'SIMPL PLYWOOD'!BA267</f>
        <v>0</v>
      </c>
    </row>
    <row r="229" spans="2:11">
      <c r="B229" s="4">
        <f>'SIMPL PLYWOOD'!AU268*SUM('SIMPL PLYWOOD'!AE268:AO268)</f>
        <v>0</v>
      </c>
      <c r="C229" s="4">
        <f>'SIMPL PLYWOOD'!AV268*SUM('SIMPL PLYWOOD'!AE268:AO268)</f>
        <v>0</v>
      </c>
      <c r="D229" s="4">
        <f>'SIMPL PLYWOOD'!AW268*SUM('SIMPL PLYWOOD'!AE268:AO268)</f>
        <v>0</v>
      </c>
      <c r="E229" s="4">
        <f>'SIMPL PLYWOOD'!AX268*SUM('SIMPL PLYWOOD'!AE268:AO268)</f>
        <v>0</v>
      </c>
      <c r="F229" s="4">
        <f>'SIMPL PLYWOOD'!AY268*SUM('SIMPL PLYWOOD'!AE268:AO268)</f>
        <v>0</v>
      </c>
      <c r="G229" s="4">
        <f>'SIMPL PLYWOOD'!AZ268*SUM('SIMPL PLYWOOD'!AE268:AO268)</f>
        <v>0</v>
      </c>
      <c r="H229" s="4">
        <f t="shared" si="9"/>
        <v>0</v>
      </c>
      <c r="I229" s="4">
        <f t="shared" si="10"/>
        <v>0</v>
      </c>
      <c r="J229" s="4">
        <f>'SIMPL PLYWOOD'!BB268*SUM('SIMPL PLYWOOD'!AE268:AO268)/3.125</f>
        <v>0</v>
      </c>
      <c r="K229" s="4">
        <f>'SIMPL PLYWOOD'!BA268</f>
        <v>0</v>
      </c>
    </row>
    <row r="230" spans="2:11">
      <c r="B230" s="4">
        <f>'SIMPL PLYWOOD'!AU269*SUM('SIMPL PLYWOOD'!AE269:AO269)</f>
        <v>0</v>
      </c>
      <c r="C230" s="4">
        <f>'SIMPL PLYWOOD'!AV269*SUM('SIMPL PLYWOOD'!AE269:AO269)</f>
        <v>0</v>
      </c>
      <c r="D230" s="4">
        <f>'SIMPL PLYWOOD'!AW269*SUM('SIMPL PLYWOOD'!AE269:AO269)</f>
        <v>0</v>
      </c>
      <c r="E230" s="4">
        <f>'SIMPL PLYWOOD'!AX269*SUM('SIMPL PLYWOOD'!AE269:AO269)</f>
        <v>0</v>
      </c>
      <c r="F230" s="4">
        <f>'SIMPL PLYWOOD'!AY269*SUM('SIMPL PLYWOOD'!AE269:AO269)</f>
        <v>0</v>
      </c>
      <c r="G230" s="4">
        <f>'SIMPL PLYWOOD'!AZ269*SUM('SIMPL PLYWOOD'!AE269:AO269)</f>
        <v>0</v>
      </c>
      <c r="H230" s="4">
        <f t="shared" si="9"/>
        <v>0</v>
      </c>
      <c r="I230" s="4">
        <f t="shared" si="10"/>
        <v>0</v>
      </c>
      <c r="J230" s="4">
        <f>'SIMPL PLYWOOD'!BB269*SUM('SIMPL PLYWOOD'!AE269:AO269)/3.125</f>
        <v>0</v>
      </c>
      <c r="K230" s="4">
        <f>'SIMPL PLYWOOD'!BA269</f>
        <v>0</v>
      </c>
    </row>
    <row r="231" spans="2:11">
      <c r="B231" s="4">
        <f>'SIMPL PLYWOOD'!AU270*SUM('SIMPL PLYWOOD'!AE270:AO270)</f>
        <v>0</v>
      </c>
      <c r="C231" s="4">
        <f>'SIMPL PLYWOOD'!AV270*SUM('SIMPL PLYWOOD'!AE270:AO270)</f>
        <v>0</v>
      </c>
      <c r="D231" s="4">
        <f>'SIMPL PLYWOOD'!AW270*SUM('SIMPL PLYWOOD'!AE270:AO270)</f>
        <v>0</v>
      </c>
      <c r="E231" s="4">
        <f>'SIMPL PLYWOOD'!AX270*SUM('SIMPL PLYWOOD'!AE270:AO270)</f>
        <v>0</v>
      </c>
      <c r="F231" s="4">
        <f>'SIMPL PLYWOOD'!AY270*SUM('SIMPL PLYWOOD'!AE270:AO270)</f>
        <v>0</v>
      </c>
      <c r="G231" s="4">
        <f>'SIMPL PLYWOOD'!AZ270*SUM('SIMPL PLYWOOD'!AE270:AO270)</f>
        <v>0</v>
      </c>
      <c r="H231" s="4">
        <f t="shared" si="9"/>
        <v>0</v>
      </c>
      <c r="I231" s="4">
        <f t="shared" si="10"/>
        <v>0</v>
      </c>
      <c r="J231" s="4">
        <f>'SIMPL PLYWOOD'!BB270*SUM('SIMPL PLYWOOD'!AE270:AO270)/3.125</f>
        <v>0</v>
      </c>
      <c r="K231" s="4">
        <f>'SIMPL PLYWOOD'!BA270</f>
        <v>0</v>
      </c>
    </row>
    <row r="232" spans="2:11">
      <c r="B232" s="4">
        <f>'SIMPL PLYWOOD'!AU271*SUM('SIMPL PLYWOOD'!AE271:AO271)</f>
        <v>0</v>
      </c>
      <c r="C232" s="4">
        <f>'SIMPL PLYWOOD'!AV271*SUM('SIMPL PLYWOOD'!AE271:AO271)</f>
        <v>0</v>
      </c>
      <c r="D232" s="4">
        <f>'SIMPL PLYWOOD'!AW271*SUM('SIMPL PLYWOOD'!AE271:AO271)</f>
        <v>0</v>
      </c>
      <c r="E232" s="4">
        <f>'SIMPL PLYWOOD'!AX271*SUM('SIMPL PLYWOOD'!AE271:AO271)</f>
        <v>0</v>
      </c>
      <c r="F232" s="4">
        <f>'SIMPL PLYWOOD'!AY271*SUM('SIMPL PLYWOOD'!AE271:AO271)</f>
        <v>0</v>
      </c>
      <c r="G232" s="4">
        <f>'SIMPL PLYWOOD'!AZ271*SUM('SIMPL PLYWOOD'!AE271:AO271)</f>
        <v>0</v>
      </c>
      <c r="H232" s="4">
        <f t="shared" si="9"/>
        <v>0</v>
      </c>
      <c r="I232" s="4">
        <f t="shared" si="10"/>
        <v>0</v>
      </c>
      <c r="J232" s="4">
        <f>'SIMPL PLYWOOD'!BB271*SUM('SIMPL PLYWOOD'!AE271:AO271)/3.125</f>
        <v>0</v>
      </c>
      <c r="K232" s="4">
        <f>'SIMPL PLYWOOD'!BA271</f>
        <v>0</v>
      </c>
    </row>
    <row r="233" spans="2:11">
      <c r="B233" s="4">
        <f>'SIMPL PLYWOOD'!AU272*SUM('SIMPL PLYWOOD'!AE272:AO272)</f>
        <v>0</v>
      </c>
      <c r="C233" s="4">
        <f>'SIMPL PLYWOOD'!AV272*SUM('SIMPL PLYWOOD'!AE272:AO272)</f>
        <v>0</v>
      </c>
      <c r="D233" s="4">
        <f>'SIMPL PLYWOOD'!AW272*SUM('SIMPL PLYWOOD'!AE272:AO272)</f>
        <v>0</v>
      </c>
      <c r="E233" s="4">
        <f>'SIMPL PLYWOOD'!AX272*SUM('SIMPL PLYWOOD'!AE272:AO272)</f>
        <v>0</v>
      </c>
      <c r="F233" s="4">
        <f>'SIMPL PLYWOOD'!AY272*SUM('SIMPL PLYWOOD'!AE272:AO272)</f>
        <v>0</v>
      </c>
      <c r="G233" s="4">
        <f>'SIMPL PLYWOOD'!AZ272*SUM('SIMPL PLYWOOD'!AE272:AO272)</f>
        <v>0</v>
      </c>
      <c r="H233" s="4">
        <f t="shared" si="9"/>
        <v>0</v>
      </c>
      <c r="I233" s="4">
        <f t="shared" si="10"/>
        <v>0</v>
      </c>
      <c r="J233" s="4">
        <f>'SIMPL PLYWOOD'!BB272*SUM('SIMPL PLYWOOD'!AE272:AO272)/3.125</f>
        <v>0</v>
      </c>
      <c r="K233" s="4">
        <f>'SIMPL PLYWOOD'!BA272</f>
        <v>0</v>
      </c>
    </row>
    <row r="234" spans="2:11">
      <c r="B234" s="4">
        <f>'SIMPL PLYWOOD'!AU273*SUM('SIMPL PLYWOOD'!AE273:AO273)</f>
        <v>0</v>
      </c>
      <c r="C234" s="4">
        <f>'SIMPL PLYWOOD'!AV273*SUM('SIMPL PLYWOOD'!AE273:AO273)</f>
        <v>0</v>
      </c>
      <c r="D234" s="4">
        <f>'SIMPL PLYWOOD'!AW273*SUM('SIMPL PLYWOOD'!AE273:AO273)</f>
        <v>0</v>
      </c>
      <c r="E234" s="4">
        <f>'SIMPL PLYWOOD'!AX273*SUM('SIMPL PLYWOOD'!AE273:AO273)</f>
        <v>0</v>
      </c>
      <c r="F234" s="4">
        <f>'SIMPL PLYWOOD'!AY273*SUM('SIMPL PLYWOOD'!AE273:AO273)</f>
        <v>0</v>
      </c>
      <c r="G234" s="4">
        <f>'SIMPL PLYWOOD'!AZ273*SUM('SIMPL PLYWOOD'!AE273:AO273)</f>
        <v>0</v>
      </c>
      <c r="H234" s="4">
        <f t="shared" si="9"/>
        <v>0</v>
      </c>
      <c r="I234" s="4">
        <f t="shared" si="10"/>
        <v>0</v>
      </c>
      <c r="J234" s="4">
        <f>'SIMPL PLYWOOD'!BB273*SUM('SIMPL PLYWOOD'!AE273:AO273)/3.125</f>
        <v>0</v>
      </c>
      <c r="K234" s="4">
        <f>'SIMPL PLYWOOD'!BA273</f>
        <v>0</v>
      </c>
    </row>
    <row r="235" spans="2:11">
      <c r="B235" s="4">
        <f>'SIMPL PLYWOOD'!AU274*SUM('SIMPL PLYWOOD'!AE274:AO274)</f>
        <v>0</v>
      </c>
      <c r="C235" s="4">
        <f>'SIMPL PLYWOOD'!AV274*SUM('SIMPL PLYWOOD'!AE274:AO274)</f>
        <v>0</v>
      </c>
      <c r="D235" s="4">
        <f>'SIMPL PLYWOOD'!AW274*SUM('SIMPL PLYWOOD'!AE274:AO274)</f>
        <v>0</v>
      </c>
      <c r="E235" s="4">
        <f>'SIMPL PLYWOOD'!AX274*SUM('SIMPL PLYWOOD'!AE274:AO274)</f>
        <v>0</v>
      </c>
      <c r="F235" s="4">
        <f>'SIMPL PLYWOOD'!AY274*SUM('SIMPL PLYWOOD'!AE274:AO274)</f>
        <v>0</v>
      </c>
      <c r="G235" s="4">
        <f>'SIMPL PLYWOOD'!AZ274*SUM('SIMPL PLYWOOD'!AE274:AO274)</f>
        <v>0</v>
      </c>
      <c r="H235" s="4">
        <f t="shared" si="9"/>
        <v>0</v>
      </c>
      <c r="I235" s="4">
        <f t="shared" si="10"/>
        <v>0</v>
      </c>
      <c r="J235" s="4">
        <f>'SIMPL PLYWOOD'!BB274*SUM('SIMPL PLYWOOD'!AE274:AO274)/3.125</f>
        <v>0</v>
      </c>
      <c r="K235" s="4">
        <f>'SIMPL PLYWOOD'!BA274</f>
        <v>0</v>
      </c>
    </row>
    <row r="236" spans="2:11">
      <c r="B236" s="4">
        <f>'SIMPL PLYWOOD'!AU275*SUM('SIMPL PLYWOOD'!AE275:AO275)</f>
        <v>0</v>
      </c>
      <c r="C236" s="4">
        <f>'SIMPL PLYWOOD'!AV275*SUM('SIMPL PLYWOOD'!AE275:AO275)</f>
        <v>0</v>
      </c>
      <c r="D236" s="4">
        <f>'SIMPL PLYWOOD'!AW275*SUM('SIMPL PLYWOOD'!AE275:AO275)</f>
        <v>0</v>
      </c>
      <c r="E236" s="4">
        <f>'SIMPL PLYWOOD'!AX275*SUM('SIMPL PLYWOOD'!AE275:AO275)</f>
        <v>0</v>
      </c>
      <c r="F236" s="4">
        <f>'SIMPL PLYWOOD'!AY275*SUM('SIMPL PLYWOOD'!AE275:AO275)</f>
        <v>0</v>
      </c>
      <c r="G236" s="4">
        <f>'SIMPL PLYWOOD'!AZ275*SUM('SIMPL PLYWOOD'!AE275:AO275)</f>
        <v>0</v>
      </c>
      <c r="H236" s="4">
        <f t="shared" si="9"/>
        <v>0</v>
      </c>
      <c r="I236" s="4">
        <f t="shared" si="10"/>
        <v>0</v>
      </c>
      <c r="J236" s="4">
        <f>'SIMPL PLYWOOD'!BB275*SUM('SIMPL PLYWOOD'!AE275:AO275)/3.125</f>
        <v>0</v>
      </c>
      <c r="K236" s="4">
        <f>'SIMPL PLYWOOD'!BA275</f>
        <v>0</v>
      </c>
    </row>
    <row r="237" spans="2:11">
      <c r="B237" s="4">
        <f>'SIMPL PLYWOOD'!AU276*SUM('SIMPL PLYWOOD'!AE276:AO276)</f>
        <v>0</v>
      </c>
      <c r="C237" s="4">
        <f>'SIMPL PLYWOOD'!AV276*SUM('SIMPL PLYWOOD'!AE276:AO276)</f>
        <v>0</v>
      </c>
      <c r="D237" s="4">
        <f>'SIMPL PLYWOOD'!AW276*SUM('SIMPL PLYWOOD'!AE276:AO276)</f>
        <v>0</v>
      </c>
      <c r="E237" s="4">
        <f>'SIMPL PLYWOOD'!AX276*SUM('SIMPL PLYWOOD'!AE276:AO276)</f>
        <v>0</v>
      </c>
      <c r="F237" s="4">
        <f>'SIMPL PLYWOOD'!AY276*SUM('SIMPL PLYWOOD'!AE276:AO276)</f>
        <v>0</v>
      </c>
      <c r="G237" s="4">
        <f>'SIMPL PLYWOOD'!AZ276*SUM('SIMPL PLYWOOD'!AE276:AO276)</f>
        <v>0</v>
      </c>
      <c r="H237" s="4">
        <f t="shared" si="9"/>
        <v>0</v>
      </c>
      <c r="I237" s="4">
        <f t="shared" si="10"/>
        <v>0</v>
      </c>
      <c r="J237" s="4">
        <f>'SIMPL PLYWOOD'!BB276*SUM('SIMPL PLYWOOD'!AE276:AO276)/3.125</f>
        <v>0</v>
      </c>
      <c r="K237" s="4">
        <f>'SIMPL PLYWOOD'!BA276</f>
        <v>0</v>
      </c>
    </row>
    <row r="238" spans="2:11">
      <c r="B238" s="4">
        <f>'SIMPL PLYWOOD'!AU277*SUM('SIMPL PLYWOOD'!AE277:AO277)</f>
        <v>0</v>
      </c>
      <c r="C238" s="4">
        <f>'SIMPL PLYWOOD'!AV277*SUM('SIMPL PLYWOOD'!AE277:AO277)</f>
        <v>0</v>
      </c>
      <c r="D238" s="4">
        <f>'SIMPL PLYWOOD'!AW277*SUM('SIMPL PLYWOOD'!AE277:AO277)</f>
        <v>0</v>
      </c>
      <c r="E238" s="4">
        <f>'SIMPL PLYWOOD'!AX277*SUM('SIMPL PLYWOOD'!AE277:AO277)</f>
        <v>0</v>
      </c>
      <c r="F238" s="4">
        <f>'SIMPL PLYWOOD'!AY277*SUM('SIMPL PLYWOOD'!AE277:AO277)</f>
        <v>0</v>
      </c>
      <c r="G238" s="4">
        <f>'SIMPL PLYWOOD'!AZ277*SUM('SIMPL PLYWOOD'!AE277:AO277)</f>
        <v>0</v>
      </c>
      <c r="H238" s="4">
        <f t="shared" si="9"/>
        <v>0</v>
      </c>
      <c r="I238" s="4">
        <f t="shared" si="10"/>
        <v>0</v>
      </c>
      <c r="J238" s="4">
        <f>'SIMPL PLYWOOD'!BB277*SUM('SIMPL PLYWOOD'!AE277:AO277)/3.125</f>
        <v>0</v>
      </c>
      <c r="K238" s="4">
        <f>'SIMPL PLYWOOD'!BA277</f>
        <v>0</v>
      </c>
    </row>
    <row r="239" spans="2:11">
      <c r="B239" s="4">
        <f>'SIMPL PLYWOOD'!AU278*SUM('SIMPL PLYWOOD'!AE278:AO278)</f>
        <v>0</v>
      </c>
      <c r="C239" s="4">
        <f>'SIMPL PLYWOOD'!AV278*SUM('SIMPL PLYWOOD'!AE278:AO278)</f>
        <v>0</v>
      </c>
      <c r="D239" s="4">
        <f>'SIMPL PLYWOOD'!AW278*SUM('SIMPL PLYWOOD'!AE278:AO278)</f>
        <v>0</v>
      </c>
      <c r="E239" s="4">
        <f>'SIMPL PLYWOOD'!AX278*SUM('SIMPL PLYWOOD'!AE278:AO278)</f>
        <v>0</v>
      </c>
      <c r="F239" s="4">
        <f>'SIMPL PLYWOOD'!AY278*SUM('SIMPL PLYWOOD'!AE278:AO278)</f>
        <v>0</v>
      </c>
      <c r="G239" s="4">
        <f>'SIMPL PLYWOOD'!AZ278*SUM('SIMPL PLYWOOD'!AE278:AO278)</f>
        <v>0</v>
      </c>
      <c r="H239" s="4">
        <f t="shared" si="9"/>
        <v>0</v>
      </c>
      <c r="I239" s="4">
        <f t="shared" si="10"/>
        <v>0</v>
      </c>
      <c r="J239" s="4">
        <f>'SIMPL PLYWOOD'!BB278*SUM('SIMPL PLYWOOD'!AE278:AO278)/3.125</f>
        <v>0</v>
      </c>
      <c r="K239" s="4">
        <f>'SIMPL PLYWOOD'!BA278</f>
        <v>0</v>
      </c>
    </row>
    <row r="240" spans="2:11">
      <c r="B240" s="4">
        <f>'SIMPL PLYWOOD'!AU279*SUM('SIMPL PLYWOOD'!AE279:AO279)</f>
        <v>0</v>
      </c>
      <c r="C240" s="4">
        <f>'SIMPL PLYWOOD'!AV279*SUM('SIMPL PLYWOOD'!AE279:AO279)</f>
        <v>0</v>
      </c>
      <c r="D240" s="4">
        <f>'SIMPL PLYWOOD'!AW279*SUM('SIMPL PLYWOOD'!AE279:AO279)</f>
        <v>0</v>
      </c>
      <c r="E240" s="4">
        <f>'SIMPL PLYWOOD'!AX279*SUM('SIMPL PLYWOOD'!AE279:AO279)</f>
        <v>0</v>
      </c>
      <c r="F240" s="4">
        <f>'SIMPL PLYWOOD'!AY279*SUM('SIMPL PLYWOOD'!AE279:AO279)</f>
        <v>0</v>
      </c>
      <c r="G240" s="4">
        <f>'SIMPL PLYWOOD'!AZ279*SUM('SIMPL PLYWOOD'!AE279:AO279)</f>
        <v>0</v>
      </c>
      <c r="H240" s="4">
        <f t="shared" si="9"/>
        <v>0</v>
      </c>
      <c r="I240" s="4">
        <f t="shared" si="10"/>
        <v>0</v>
      </c>
      <c r="J240" s="4">
        <f>'SIMPL PLYWOOD'!BB279*SUM('SIMPL PLYWOOD'!AE279:AO279)/3.125</f>
        <v>0</v>
      </c>
      <c r="K240" s="4">
        <f>'SIMPL PLYWOOD'!BA279</f>
        <v>0</v>
      </c>
    </row>
    <row r="241" spans="2:11">
      <c r="B241" s="4">
        <f>'SIMPL PLYWOOD'!AU280*SUM('SIMPL PLYWOOD'!AE280:AO280)</f>
        <v>0</v>
      </c>
      <c r="C241" s="4">
        <f>'SIMPL PLYWOOD'!AV280*SUM('SIMPL PLYWOOD'!AE280:AO280)</f>
        <v>0</v>
      </c>
      <c r="D241" s="4">
        <f>'SIMPL PLYWOOD'!AW280*SUM('SIMPL PLYWOOD'!AE280:AO280)</f>
        <v>0</v>
      </c>
      <c r="E241" s="4">
        <f>'SIMPL PLYWOOD'!AX280*SUM('SIMPL PLYWOOD'!AE280:AO280)</f>
        <v>0</v>
      </c>
      <c r="F241" s="4">
        <f>'SIMPL PLYWOOD'!AY280*SUM('SIMPL PLYWOOD'!AE280:AO280)</f>
        <v>0</v>
      </c>
      <c r="G241" s="4">
        <f>'SIMPL PLYWOOD'!AZ280*SUM('SIMPL PLYWOOD'!AE280:AO280)</f>
        <v>0</v>
      </c>
      <c r="H241" s="4">
        <f t="shared" si="9"/>
        <v>0</v>
      </c>
      <c r="I241" s="4">
        <f t="shared" si="10"/>
        <v>0</v>
      </c>
      <c r="J241" s="4">
        <f>'SIMPL PLYWOOD'!BB280*SUM('SIMPL PLYWOOD'!AE280:AO280)/3.125</f>
        <v>0</v>
      </c>
      <c r="K241" s="4">
        <f>'SIMPL PLYWOOD'!BA280</f>
        <v>0</v>
      </c>
    </row>
    <row r="242" spans="2:11">
      <c r="B242" s="4">
        <f>'SIMPL PLYWOOD'!AU281*SUM('SIMPL PLYWOOD'!AE281:AO281)</f>
        <v>0</v>
      </c>
      <c r="C242" s="4">
        <f>'SIMPL PLYWOOD'!AV281*SUM('SIMPL PLYWOOD'!AE281:AO281)</f>
        <v>0</v>
      </c>
      <c r="D242" s="4">
        <f>'SIMPL PLYWOOD'!AW281*SUM('SIMPL PLYWOOD'!AE281:AO281)</f>
        <v>0</v>
      </c>
      <c r="E242" s="4">
        <f>'SIMPL PLYWOOD'!AX281*SUM('SIMPL PLYWOOD'!AE281:AO281)</f>
        <v>0</v>
      </c>
      <c r="F242" s="4">
        <f>'SIMPL PLYWOOD'!AY281*SUM('SIMPL PLYWOOD'!AE281:AO281)</f>
        <v>0</v>
      </c>
      <c r="G242" s="4">
        <f>'SIMPL PLYWOOD'!AZ281*SUM('SIMPL PLYWOOD'!AE281:AO281)</f>
        <v>0</v>
      </c>
      <c r="H242" s="4">
        <f t="shared" si="9"/>
        <v>0</v>
      </c>
      <c r="I242" s="4">
        <f t="shared" si="10"/>
        <v>0</v>
      </c>
      <c r="J242" s="4">
        <f>'SIMPL PLYWOOD'!BB281*SUM('SIMPL PLYWOOD'!AE281:AO281)/3.125</f>
        <v>0</v>
      </c>
      <c r="K242" s="4">
        <f>'SIMPL PLYWOOD'!BA281</f>
        <v>0</v>
      </c>
    </row>
    <row r="243" spans="2:11">
      <c r="B243" s="4">
        <f>'SIMPL PLYWOOD'!AU282*SUM('SIMPL PLYWOOD'!AE282:AO282)</f>
        <v>0</v>
      </c>
      <c r="C243" s="4">
        <f>'SIMPL PLYWOOD'!AV282*SUM('SIMPL PLYWOOD'!AE282:AO282)</f>
        <v>0</v>
      </c>
      <c r="D243" s="4">
        <f>'SIMPL PLYWOOD'!AW282*SUM('SIMPL PLYWOOD'!AE282:AO282)</f>
        <v>0</v>
      </c>
      <c r="E243" s="4">
        <f>'SIMPL PLYWOOD'!AX282*SUM('SIMPL PLYWOOD'!AE282:AO282)</f>
        <v>0</v>
      </c>
      <c r="F243" s="4">
        <f>'SIMPL PLYWOOD'!AY282*SUM('SIMPL PLYWOOD'!AE282:AO282)</f>
        <v>0</v>
      </c>
      <c r="G243" s="4">
        <f>'SIMPL PLYWOOD'!AZ282*SUM('SIMPL PLYWOOD'!AE282:AO282)</f>
        <v>0</v>
      </c>
      <c r="H243" s="4">
        <f t="shared" si="9"/>
        <v>0</v>
      </c>
      <c r="I243" s="4">
        <f t="shared" si="10"/>
        <v>0</v>
      </c>
      <c r="J243" s="4">
        <f>'SIMPL PLYWOOD'!BB282*SUM('SIMPL PLYWOOD'!AE282:AO282)/3.125</f>
        <v>0</v>
      </c>
      <c r="K243" s="4">
        <f>'SIMPL PLYWOOD'!BA282</f>
        <v>0</v>
      </c>
    </row>
    <row r="244" spans="2:11">
      <c r="B244" s="4">
        <f>'SIMPL PLYWOOD'!AU283*SUM('SIMPL PLYWOOD'!AE283:AO283)</f>
        <v>0</v>
      </c>
      <c r="C244" s="4">
        <f>'SIMPL PLYWOOD'!AV283*SUM('SIMPL PLYWOOD'!AE283:AO283)</f>
        <v>0</v>
      </c>
      <c r="D244" s="4">
        <f>'SIMPL PLYWOOD'!AW283*SUM('SIMPL PLYWOOD'!AE283:AO283)</f>
        <v>0</v>
      </c>
      <c r="E244" s="4">
        <f>'SIMPL PLYWOOD'!AX283*SUM('SIMPL PLYWOOD'!AE283:AO283)</f>
        <v>0</v>
      </c>
      <c r="F244" s="4">
        <f>'SIMPL PLYWOOD'!AY283*SUM('SIMPL PLYWOOD'!AE283:AO283)</f>
        <v>0</v>
      </c>
      <c r="G244" s="4">
        <f>'SIMPL PLYWOOD'!AZ283*SUM('SIMPL PLYWOOD'!AE283:AO283)</f>
        <v>0</v>
      </c>
      <c r="H244" s="4">
        <f t="shared" si="9"/>
        <v>0</v>
      </c>
      <c r="I244" s="4">
        <f t="shared" si="10"/>
        <v>0</v>
      </c>
      <c r="J244" s="4">
        <f>'SIMPL PLYWOOD'!BB283*SUM('SIMPL PLYWOOD'!AE283:AO283)/3.125</f>
        <v>0</v>
      </c>
      <c r="K244" s="4">
        <f>'SIMPL PLYWOOD'!BA283</f>
        <v>0</v>
      </c>
    </row>
    <row r="245" spans="2:11">
      <c r="B245" s="4">
        <f>'SIMPL PLYWOOD'!AU284*SUM('SIMPL PLYWOOD'!AE284:AO284)</f>
        <v>0</v>
      </c>
      <c r="C245" s="4">
        <f>'SIMPL PLYWOOD'!AV284*SUM('SIMPL PLYWOOD'!AE284:AO284)</f>
        <v>0</v>
      </c>
      <c r="D245" s="4">
        <f>'SIMPL PLYWOOD'!AW284*SUM('SIMPL PLYWOOD'!AE284:AO284)</f>
        <v>0</v>
      </c>
      <c r="E245" s="4">
        <f>'SIMPL PLYWOOD'!AX284*SUM('SIMPL PLYWOOD'!AE284:AO284)</f>
        <v>0</v>
      </c>
      <c r="F245" s="4">
        <f>'SIMPL PLYWOOD'!AY284*SUM('SIMPL PLYWOOD'!AE284:AO284)</f>
        <v>0</v>
      </c>
      <c r="G245" s="4">
        <f>'SIMPL PLYWOOD'!AZ284*SUM('SIMPL PLYWOOD'!AE284:AO284)</f>
        <v>0</v>
      </c>
      <c r="H245" s="4">
        <f t="shared" si="9"/>
        <v>0</v>
      </c>
      <c r="I245" s="4">
        <f t="shared" si="10"/>
        <v>0</v>
      </c>
      <c r="J245" s="4">
        <f>'SIMPL PLYWOOD'!BB284*SUM('SIMPL PLYWOOD'!AE284:AO284)/3.125</f>
        <v>0</v>
      </c>
      <c r="K245" s="4">
        <f>'SIMPL PLYWOOD'!BA284</f>
        <v>0</v>
      </c>
    </row>
    <row r="246" spans="2:11">
      <c r="B246" s="4">
        <f>'SIMPL PLYWOOD'!AU285*SUM('SIMPL PLYWOOD'!AE285:AO285)</f>
        <v>0</v>
      </c>
      <c r="C246" s="4">
        <f>'SIMPL PLYWOOD'!AV285*SUM('SIMPL PLYWOOD'!AE285:AO285)</f>
        <v>0</v>
      </c>
      <c r="D246" s="4">
        <f>'SIMPL PLYWOOD'!AW285*SUM('SIMPL PLYWOOD'!AE285:AO285)</f>
        <v>0</v>
      </c>
      <c r="E246" s="4">
        <f>'SIMPL PLYWOOD'!AX285*SUM('SIMPL PLYWOOD'!AE285:AO285)</f>
        <v>0</v>
      </c>
      <c r="F246" s="4">
        <f>'SIMPL PLYWOOD'!AY285*SUM('SIMPL PLYWOOD'!AE285:AO285)</f>
        <v>0</v>
      </c>
      <c r="G246" s="4">
        <f>'SIMPL PLYWOOD'!AZ285*SUM('SIMPL PLYWOOD'!AE285:AO285)</f>
        <v>0</v>
      </c>
      <c r="H246" s="4">
        <f t="shared" si="9"/>
        <v>0</v>
      </c>
      <c r="I246" s="4">
        <f t="shared" si="10"/>
        <v>0</v>
      </c>
      <c r="J246" s="4">
        <f>'SIMPL PLYWOOD'!BB285*SUM('SIMPL PLYWOOD'!AE285:AO285)/3.125</f>
        <v>0</v>
      </c>
      <c r="K246" s="4">
        <f>'SIMPL PLYWOOD'!BA285</f>
        <v>0</v>
      </c>
    </row>
    <row r="247" spans="2:11">
      <c r="B247" s="4">
        <f>'SIMPL PLYWOOD'!AU286*SUM('SIMPL PLYWOOD'!AE286:AO286)</f>
        <v>0</v>
      </c>
      <c r="C247" s="4">
        <f>'SIMPL PLYWOOD'!AV286*SUM('SIMPL PLYWOOD'!AE286:AO286)</f>
        <v>0</v>
      </c>
      <c r="D247" s="4">
        <f>'SIMPL PLYWOOD'!AW286*SUM('SIMPL PLYWOOD'!AE286:AO286)</f>
        <v>0</v>
      </c>
      <c r="E247" s="4">
        <f>'SIMPL PLYWOOD'!AX286*SUM('SIMPL PLYWOOD'!AE286:AO286)</f>
        <v>0</v>
      </c>
      <c r="F247" s="4">
        <f>'SIMPL PLYWOOD'!AY286*SUM('SIMPL PLYWOOD'!AE286:AO286)</f>
        <v>0</v>
      </c>
      <c r="G247" s="4">
        <f>'SIMPL PLYWOOD'!AZ286*SUM('SIMPL PLYWOOD'!AE286:AO286)</f>
        <v>0</v>
      </c>
      <c r="H247" s="4">
        <f t="shared" si="9"/>
        <v>0</v>
      </c>
      <c r="I247" s="4">
        <f t="shared" si="10"/>
        <v>0</v>
      </c>
      <c r="J247" s="4">
        <f>'SIMPL PLYWOOD'!BB286*SUM('SIMPL PLYWOOD'!AE286:AO286)/3.125</f>
        <v>0</v>
      </c>
      <c r="K247" s="4">
        <f>'SIMPL PLYWOOD'!BA286</f>
        <v>0</v>
      </c>
    </row>
    <row r="248" spans="2:11">
      <c r="B248" s="4">
        <f>'SIMPL PLYWOOD'!AU287*SUM('SIMPL PLYWOOD'!AE287:AO287)</f>
        <v>0</v>
      </c>
      <c r="C248" s="4">
        <f>'SIMPL PLYWOOD'!AV287*SUM('SIMPL PLYWOOD'!AE287:AO287)</f>
        <v>0</v>
      </c>
      <c r="D248" s="4">
        <f>'SIMPL PLYWOOD'!AW287*SUM('SIMPL PLYWOOD'!AE287:AO287)</f>
        <v>0</v>
      </c>
      <c r="E248" s="4">
        <f>'SIMPL PLYWOOD'!AX287*SUM('SIMPL PLYWOOD'!AE287:AO287)</f>
        <v>0</v>
      </c>
      <c r="F248" s="4">
        <f>'SIMPL PLYWOOD'!AY287*SUM('SIMPL PLYWOOD'!AE287:AO287)</f>
        <v>0</v>
      </c>
      <c r="G248" s="4">
        <f>'SIMPL PLYWOOD'!AZ287*SUM('SIMPL PLYWOOD'!AE287:AO287)</f>
        <v>0</v>
      </c>
      <c r="H248" s="4">
        <f t="shared" si="9"/>
        <v>0</v>
      </c>
      <c r="I248" s="4">
        <f t="shared" si="10"/>
        <v>0</v>
      </c>
      <c r="J248" s="4">
        <f>'SIMPL PLYWOOD'!BB287*SUM('SIMPL PLYWOOD'!AE287:AO287)/3.125</f>
        <v>0</v>
      </c>
      <c r="K248" s="4">
        <f>'SIMPL PLYWOOD'!BA287</f>
        <v>0</v>
      </c>
    </row>
    <row r="249" spans="2:11">
      <c r="B249" s="4">
        <f>'SIMPL PLYWOOD'!AU288*SUM('SIMPL PLYWOOD'!AE288:AO288)</f>
        <v>0</v>
      </c>
      <c r="C249" s="4">
        <f>'SIMPL PLYWOOD'!AV288*SUM('SIMPL PLYWOOD'!AE288:AO288)</f>
        <v>0</v>
      </c>
      <c r="D249" s="4">
        <f>'SIMPL PLYWOOD'!AW288*SUM('SIMPL PLYWOOD'!AE288:AO288)</f>
        <v>0</v>
      </c>
      <c r="E249" s="4">
        <f>'SIMPL PLYWOOD'!AX288*SUM('SIMPL PLYWOOD'!AE288:AO288)</f>
        <v>0</v>
      </c>
      <c r="F249" s="4">
        <f>'SIMPL PLYWOOD'!AY288*SUM('SIMPL PLYWOOD'!AE288:AO288)</f>
        <v>0</v>
      </c>
      <c r="G249" s="4">
        <f>'SIMPL PLYWOOD'!AZ288*SUM('SIMPL PLYWOOD'!AE288:AO288)</f>
        <v>0</v>
      </c>
      <c r="H249" s="4">
        <f t="shared" si="9"/>
        <v>0</v>
      </c>
      <c r="I249" s="4">
        <f t="shared" si="10"/>
        <v>0</v>
      </c>
      <c r="J249" s="4">
        <f>'SIMPL PLYWOOD'!BB288*SUM('SIMPL PLYWOOD'!AE288:AO288)/3.125</f>
        <v>0</v>
      </c>
      <c r="K249" s="4">
        <f>'SIMPL PLYWOOD'!BA288</f>
        <v>0</v>
      </c>
    </row>
    <row r="250" spans="2:11">
      <c r="B250" s="4">
        <f>'SIMPL PLYWOOD'!AU289*SUM('SIMPL PLYWOOD'!AE289:AO289)</f>
        <v>0</v>
      </c>
      <c r="C250" s="4">
        <f>'SIMPL PLYWOOD'!AV289*SUM('SIMPL PLYWOOD'!AE289:AO289)</f>
        <v>0</v>
      </c>
      <c r="D250" s="4">
        <f>'SIMPL PLYWOOD'!AW289*SUM('SIMPL PLYWOOD'!AE289:AO289)</f>
        <v>0</v>
      </c>
      <c r="E250" s="4">
        <f>'SIMPL PLYWOOD'!AX289*SUM('SIMPL PLYWOOD'!AE289:AO289)</f>
        <v>0</v>
      </c>
      <c r="F250" s="4">
        <f>'SIMPL PLYWOOD'!AY289*SUM('SIMPL PLYWOOD'!AE289:AO289)</f>
        <v>0</v>
      </c>
      <c r="G250" s="4">
        <f>'SIMPL PLYWOOD'!AZ289*SUM('SIMPL PLYWOOD'!AE289:AO289)</f>
        <v>0</v>
      </c>
      <c r="H250" s="4">
        <f t="shared" si="9"/>
        <v>0</v>
      </c>
      <c r="I250" s="4">
        <f t="shared" si="10"/>
        <v>0</v>
      </c>
      <c r="J250" s="4">
        <f>'SIMPL PLYWOOD'!BB289*SUM('SIMPL PLYWOOD'!AE289:AO289)/3.125</f>
        <v>0</v>
      </c>
      <c r="K250" s="4">
        <f>'SIMPL PLYWOOD'!BA289</f>
        <v>0</v>
      </c>
    </row>
    <row r="251" spans="2:11">
      <c r="B251" s="4">
        <f>'SIMPL PLYWOOD'!AU290*SUM('SIMPL PLYWOOD'!AE290:AO290)</f>
        <v>0</v>
      </c>
      <c r="C251" s="4">
        <f>'SIMPL PLYWOOD'!AV290*SUM('SIMPL PLYWOOD'!AE290:AO290)</f>
        <v>0</v>
      </c>
      <c r="D251" s="4">
        <f>'SIMPL PLYWOOD'!AW290*SUM('SIMPL PLYWOOD'!AE290:AO290)</f>
        <v>0</v>
      </c>
      <c r="E251" s="4">
        <f>'SIMPL PLYWOOD'!AX290*SUM('SIMPL PLYWOOD'!AE290:AO290)</f>
        <v>0</v>
      </c>
      <c r="F251" s="4">
        <f>'SIMPL PLYWOOD'!AY290*SUM('SIMPL PLYWOOD'!AE290:AO290)</f>
        <v>0</v>
      </c>
      <c r="G251" s="4">
        <f>'SIMPL PLYWOOD'!AZ290*SUM('SIMPL PLYWOOD'!AE290:AO290)</f>
        <v>0</v>
      </c>
      <c r="H251" s="4">
        <f t="shared" si="9"/>
        <v>0</v>
      </c>
      <c r="I251" s="4">
        <f t="shared" si="10"/>
        <v>0</v>
      </c>
      <c r="J251" s="4">
        <f>'SIMPL PLYWOOD'!BB290*SUM('SIMPL PLYWOOD'!AE290:AO290)/3.125</f>
        <v>0</v>
      </c>
      <c r="K251" s="4">
        <f>'SIMPL PLYWOOD'!BA290</f>
        <v>0</v>
      </c>
    </row>
    <row r="252" spans="2:11">
      <c r="B252" s="4">
        <f>'SIMPL PLYWOOD'!AU291*SUM('SIMPL PLYWOOD'!AE291:AO291)</f>
        <v>0</v>
      </c>
      <c r="C252" s="4">
        <f>'SIMPL PLYWOOD'!AV291*SUM('SIMPL PLYWOOD'!AE291:AO291)</f>
        <v>0</v>
      </c>
      <c r="D252" s="4">
        <f>'SIMPL PLYWOOD'!AW291*SUM('SIMPL PLYWOOD'!AE291:AO291)</f>
        <v>0</v>
      </c>
      <c r="E252" s="4">
        <f>'SIMPL PLYWOOD'!AX291*SUM('SIMPL PLYWOOD'!AE291:AO291)</f>
        <v>0</v>
      </c>
      <c r="F252" s="4">
        <f>'SIMPL PLYWOOD'!AY291*SUM('SIMPL PLYWOOD'!AE291:AO291)</f>
        <v>0</v>
      </c>
      <c r="G252" s="4">
        <f>'SIMPL PLYWOOD'!AZ291*SUM('SIMPL PLYWOOD'!AE291:AO291)</f>
        <v>0</v>
      </c>
      <c r="H252" s="4">
        <f t="shared" si="9"/>
        <v>0</v>
      </c>
      <c r="I252" s="4">
        <f t="shared" si="10"/>
        <v>0</v>
      </c>
      <c r="J252" s="4">
        <f>'SIMPL PLYWOOD'!BB291*SUM('SIMPL PLYWOOD'!AE291:AO291)/3.125</f>
        <v>0</v>
      </c>
      <c r="K252" s="4">
        <f>'SIMPL PLYWOOD'!BA291</f>
        <v>0</v>
      </c>
    </row>
    <row r="253" spans="2:11">
      <c r="B253" s="4">
        <f>'SIMPL PLYWOOD'!AU292*SUM('SIMPL PLYWOOD'!AE292:AO292)</f>
        <v>0</v>
      </c>
      <c r="C253" s="4">
        <f>'SIMPL PLYWOOD'!AV292*SUM('SIMPL PLYWOOD'!AE292:AO292)</f>
        <v>0</v>
      </c>
      <c r="D253" s="4">
        <f>'SIMPL PLYWOOD'!AW292*SUM('SIMPL PLYWOOD'!AE292:AO292)</f>
        <v>0</v>
      </c>
      <c r="E253" s="4">
        <f>'SIMPL PLYWOOD'!AX292*SUM('SIMPL PLYWOOD'!AE292:AO292)</f>
        <v>0</v>
      </c>
      <c r="F253" s="4">
        <f>'SIMPL PLYWOOD'!AY292*SUM('SIMPL PLYWOOD'!AE292:AO292)</f>
        <v>0</v>
      </c>
      <c r="G253" s="4">
        <f>'SIMPL PLYWOOD'!AZ292*SUM('SIMPL PLYWOOD'!AE292:AO292)</f>
        <v>0</v>
      </c>
      <c r="H253" s="4">
        <f t="shared" si="9"/>
        <v>0</v>
      </c>
      <c r="I253" s="4">
        <f t="shared" si="10"/>
        <v>0</v>
      </c>
      <c r="J253" s="4">
        <f>'SIMPL PLYWOOD'!BB292*SUM('SIMPL PLYWOOD'!AE292:AO292)/3.125</f>
        <v>0</v>
      </c>
      <c r="K253" s="4">
        <f>'SIMPL PLYWOOD'!BA292</f>
        <v>0</v>
      </c>
    </row>
    <row r="254" spans="2:11">
      <c r="B254" s="4">
        <f>'SIMPL PLYWOOD'!AU293*SUM('SIMPL PLYWOOD'!AE293:AO293)</f>
        <v>0</v>
      </c>
      <c r="C254" s="4">
        <f>'SIMPL PLYWOOD'!AV293*SUM('SIMPL PLYWOOD'!AE293:AO293)</f>
        <v>0</v>
      </c>
      <c r="D254" s="4">
        <f>'SIMPL PLYWOOD'!AW293*SUM('SIMPL PLYWOOD'!AE293:AO293)</f>
        <v>0</v>
      </c>
      <c r="E254" s="4">
        <f>'SIMPL PLYWOOD'!AX293*SUM('SIMPL PLYWOOD'!AE293:AO293)</f>
        <v>0</v>
      </c>
      <c r="F254" s="4">
        <f>'SIMPL PLYWOOD'!AY293*SUM('SIMPL PLYWOOD'!AE293:AO293)</f>
        <v>0</v>
      </c>
      <c r="G254" s="4">
        <f>'SIMPL PLYWOOD'!AZ293*SUM('SIMPL PLYWOOD'!AE293:AO293)</f>
        <v>0</v>
      </c>
      <c r="H254" s="4">
        <f t="shared" si="9"/>
        <v>0</v>
      </c>
      <c r="I254" s="4">
        <f t="shared" si="10"/>
        <v>0</v>
      </c>
      <c r="J254" s="4">
        <f>'SIMPL PLYWOOD'!BB293*SUM('SIMPL PLYWOOD'!AE293:AO293)/3.125</f>
        <v>0</v>
      </c>
      <c r="K254" s="4">
        <f>'SIMPL PLYWOOD'!BA293</f>
        <v>0</v>
      </c>
    </row>
    <row r="255" spans="2:11">
      <c r="B255" s="4">
        <f>'SIMPL PLYWOOD'!AU294*SUM('SIMPL PLYWOOD'!AE294:AO294)</f>
        <v>0</v>
      </c>
      <c r="C255" s="4">
        <f>'SIMPL PLYWOOD'!AV294*SUM('SIMPL PLYWOOD'!AE294:AO294)</f>
        <v>0</v>
      </c>
      <c r="D255" s="4">
        <f>'SIMPL PLYWOOD'!AW294*SUM('SIMPL PLYWOOD'!AE294:AO294)</f>
        <v>0</v>
      </c>
      <c r="E255" s="4">
        <f>'SIMPL PLYWOOD'!AX294*SUM('SIMPL PLYWOOD'!AE294:AO294)</f>
        <v>0</v>
      </c>
      <c r="F255" s="4">
        <f>'SIMPL PLYWOOD'!AY294*SUM('SIMPL PLYWOOD'!AE294:AO294)</f>
        <v>0</v>
      </c>
      <c r="G255" s="4">
        <f>'SIMPL PLYWOOD'!AZ294*SUM('SIMPL PLYWOOD'!AE294:AO294)</f>
        <v>0</v>
      </c>
      <c r="H255" s="4">
        <f t="shared" si="9"/>
        <v>0</v>
      </c>
      <c r="I255" s="4">
        <f t="shared" si="10"/>
        <v>0</v>
      </c>
      <c r="J255" s="4">
        <f>'SIMPL PLYWOOD'!BB294*SUM('SIMPL PLYWOOD'!AE294:AO294)/3.125</f>
        <v>0</v>
      </c>
      <c r="K255" s="4">
        <f>'SIMPL PLYWOOD'!BA294</f>
        <v>0</v>
      </c>
    </row>
    <row r="256" spans="2:11">
      <c r="B256" s="4">
        <f>'SIMPL PLYWOOD'!AU295*SUM('SIMPL PLYWOOD'!AE295:AO295)</f>
        <v>0</v>
      </c>
      <c r="C256" s="4">
        <f>'SIMPL PLYWOOD'!AV295*SUM('SIMPL PLYWOOD'!AE295:AO295)</f>
        <v>0</v>
      </c>
      <c r="D256" s="4">
        <f>'SIMPL PLYWOOD'!AW295*SUM('SIMPL PLYWOOD'!AE295:AO295)</f>
        <v>0</v>
      </c>
      <c r="E256" s="4">
        <f>'SIMPL PLYWOOD'!AX295*SUM('SIMPL PLYWOOD'!AE295:AO295)</f>
        <v>0</v>
      </c>
      <c r="F256" s="4">
        <f>'SIMPL PLYWOOD'!AY295*SUM('SIMPL PLYWOOD'!AE295:AO295)</f>
        <v>0</v>
      </c>
      <c r="G256" s="4">
        <f>'SIMPL PLYWOOD'!AZ295*SUM('SIMPL PLYWOOD'!AE295:AO295)</f>
        <v>0</v>
      </c>
      <c r="H256" s="4">
        <f t="shared" si="9"/>
        <v>0</v>
      </c>
      <c r="I256" s="4">
        <f t="shared" si="10"/>
        <v>0</v>
      </c>
      <c r="J256" s="4">
        <f>'SIMPL PLYWOOD'!BB295*SUM('SIMPL PLYWOOD'!AE295:AO295)/3.125</f>
        <v>0</v>
      </c>
      <c r="K256" s="4">
        <f>'SIMPL PLYWOOD'!BA295</f>
        <v>0</v>
      </c>
    </row>
    <row r="257" spans="2:11">
      <c r="B257" s="4">
        <f>'SIMPL PLYWOOD'!AU296*SUM('SIMPL PLYWOOD'!AE296:AO296)</f>
        <v>0</v>
      </c>
      <c r="C257" s="4">
        <f>'SIMPL PLYWOOD'!AV296*SUM('SIMPL PLYWOOD'!AE296:AO296)</f>
        <v>0</v>
      </c>
      <c r="D257" s="4">
        <f>'SIMPL PLYWOOD'!AW296*SUM('SIMPL PLYWOOD'!AE296:AO296)</f>
        <v>0</v>
      </c>
      <c r="E257" s="4">
        <f>'SIMPL PLYWOOD'!AX296*SUM('SIMPL PLYWOOD'!AE296:AO296)</f>
        <v>0</v>
      </c>
      <c r="F257" s="4">
        <f>'SIMPL PLYWOOD'!AY296*SUM('SIMPL PLYWOOD'!AE296:AO296)</f>
        <v>0</v>
      </c>
      <c r="G257" s="4">
        <f>'SIMPL PLYWOOD'!AZ296*SUM('SIMPL PLYWOOD'!AE296:AO296)</f>
        <v>0</v>
      </c>
      <c r="H257" s="4">
        <f t="shared" si="9"/>
        <v>0</v>
      </c>
      <c r="I257" s="4">
        <f t="shared" si="10"/>
        <v>0</v>
      </c>
      <c r="J257" s="4">
        <f>'SIMPL PLYWOOD'!BB296*SUM('SIMPL PLYWOOD'!AE296:AO296)/3.125</f>
        <v>0</v>
      </c>
      <c r="K257" s="4">
        <f>'SIMPL PLYWOOD'!BA296</f>
        <v>0</v>
      </c>
    </row>
    <row r="258" spans="2:11">
      <c r="B258" s="4">
        <f>'SIMPL PLYWOOD'!AU297*SUM('SIMPL PLYWOOD'!AE297:AO297)</f>
        <v>0</v>
      </c>
      <c r="C258" s="4">
        <f>'SIMPL PLYWOOD'!AV297*SUM('SIMPL PLYWOOD'!AE297:AO297)</f>
        <v>0</v>
      </c>
      <c r="D258" s="4">
        <f>'SIMPL PLYWOOD'!AW297*SUM('SIMPL PLYWOOD'!AE297:AO297)</f>
        <v>0</v>
      </c>
      <c r="E258" s="4">
        <f>'SIMPL PLYWOOD'!AX297*SUM('SIMPL PLYWOOD'!AE297:AO297)</f>
        <v>0</v>
      </c>
      <c r="F258" s="4">
        <f>'SIMPL PLYWOOD'!AY297*SUM('SIMPL PLYWOOD'!AE297:AO297)</f>
        <v>0</v>
      </c>
      <c r="G258" s="4">
        <f>'SIMPL PLYWOOD'!AZ297*SUM('SIMPL PLYWOOD'!AE297:AO297)</f>
        <v>0</v>
      </c>
      <c r="H258" s="4">
        <f t="shared" si="9"/>
        <v>0</v>
      </c>
      <c r="I258" s="4">
        <f t="shared" si="10"/>
        <v>0</v>
      </c>
      <c r="J258" s="4">
        <f>'SIMPL PLYWOOD'!BB297*SUM('SIMPL PLYWOOD'!AE297:AO297)/3.125</f>
        <v>0</v>
      </c>
      <c r="K258" s="4">
        <f>'SIMPL PLYWOOD'!BA297</f>
        <v>0</v>
      </c>
    </row>
    <row r="259" spans="2:11">
      <c r="B259" s="4">
        <f>'SIMPL PLYWOOD'!AU298*SUM('SIMPL PLYWOOD'!AE298:AO298)</f>
        <v>0</v>
      </c>
      <c r="C259" s="4">
        <f>'SIMPL PLYWOOD'!AV298*SUM('SIMPL PLYWOOD'!AE298:AO298)</f>
        <v>0</v>
      </c>
      <c r="D259" s="4">
        <f>'SIMPL PLYWOOD'!AW298*SUM('SIMPL PLYWOOD'!AE298:AO298)</f>
        <v>0</v>
      </c>
      <c r="E259" s="4">
        <f>'SIMPL PLYWOOD'!AX298*SUM('SIMPL PLYWOOD'!AE298:AO298)</f>
        <v>0</v>
      </c>
      <c r="F259" s="4">
        <f>'SIMPL PLYWOOD'!AY298*SUM('SIMPL PLYWOOD'!AE298:AO298)</f>
        <v>0</v>
      </c>
      <c r="G259" s="4">
        <f>'SIMPL PLYWOOD'!AZ298*SUM('SIMPL PLYWOOD'!AE298:AO298)</f>
        <v>0</v>
      </c>
      <c r="H259" s="4">
        <f t="shared" ref="H259:H322" si="11">F259/10</f>
        <v>0</v>
      </c>
      <c r="I259" s="4">
        <f t="shared" ref="I259:I322" si="12">(3/100)*F259</f>
        <v>0</v>
      </c>
      <c r="J259" s="4">
        <f>'SIMPL PLYWOOD'!BB298*SUM('SIMPL PLYWOOD'!AE298:AO298)/3.125</f>
        <v>0</v>
      </c>
      <c r="K259" s="4">
        <f>'SIMPL PLYWOOD'!BA298</f>
        <v>0</v>
      </c>
    </row>
    <row r="260" spans="2:11">
      <c r="B260" s="4">
        <f>'SIMPL PLYWOOD'!AU299*SUM('SIMPL PLYWOOD'!AE299:AO299)</f>
        <v>0</v>
      </c>
      <c r="C260" s="4">
        <f>'SIMPL PLYWOOD'!AV299*SUM('SIMPL PLYWOOD'!AE299:AO299)</f>
        <v>0</v>
      </c>
      <c r="D260" s="4">
        <f>'SIMPL PLYWOOD'!AW299*SUM('SIMPL PLYWOOD'!AE299:AO299)</f>
        <v>0</v>
      </c>
      <c r="E260" s="4">
        <f>'SIMPL PLYWOOD'!AX299*SUM('SIMPL PLYWOOD'!AE299:AO299)</f>
        <v>0</v>
      </c>
      <c r="F260" s="4">
        <f>'SIMPL PLYWOOD'!AY299*SUM('SIMPL PLYWOOD'!AE299:AO299)</f>
        <v>0</v>
      </c>
      <c r="G260" s="4">
        <f>'SIMPL PLYWOOD'!AZ299*SUM('SIMPL PLYWOOD'!AE299:AO299)</f>
        <v>0</v>
      </c>
      <c r="H260" s="4">
        <f t="shared" si="11"/>
        <v>0</v>
      </c>
      <c r="I260" s="4">
        <f t="shared" si="12"/>
        <v>0</v>
      </c>
      <c r="J260" s="4">
        <f>'SIMPL PLYWOOD'!BB299*SUM('SIMPL PLYWOOD'!AE299:AO299)/3.125</f>
        <v>0</v>
      </c>
      <c r="K260" s="4">
        <f>'SIMPL PLYWOOD'!BA299</f>
        <v>0</v>
      </c>
    </row>
    <row r="261" spans="2:11">
      <c r="B261" s="4">
        <f>'SIMPL PLYWOOD'!AU300*SUM('SIMPL PLYWOOD'!AE300:AO300)</f>
        <v>0</v>
      </c>
      <c r="C261" s="4">
        <f>'SIMPL PLYWOOD'!AV300*SUM('SIMPL PLYWOOD'!AE300:AO300)</f>
        <v>0</v>
      </c>
      <c r="D261" s="4">
        <f>'SIMPL PLYWOOD'!AW300*SUM('SIMPL PLYWOOD'!AE300:AO300)</f>
        <v>0</v>
      </c>
      <c r="E261" s="4">
        <f>'SIMPL PLYWOOD'!AX300*SUM('SIMPL PLYWOOD'!AE300:AO300)</f>
        <v>0</v>
      </c>
      <c r="F261" s="4">
        <f>'SIMPL PLYWOOD'!AY300*SUM('SIMPL PLYWOOD'!AE300:AO300)</f>
        <v>0</v>
      </c>
      <c r="G261" s="4">
        <f>'SIMPL PLYWOOD'!AZ300*SUM('SIMPL PLYWOOD'!AE300:AO300)</f>
        <v>0</v>
      </c>
      <c r="H261" s="4">
        <f t="shared" si="11"/>
        <v>0</v>
      </c>
      <c r="I261" s="4">
        <f t="shared" si="12"/>
        <v>0</v>
      </c>
      <c r="J261" s="4">
        <f>'SIMPL PLYWOOD'!BB300*SUM('SIMPL PLYWOOD'!AE300:AO300)/3.125</f>
        <v>0</v>
      </c>
      <c r="K261" s="4">
        <f>'SIMPL PLYWOOD'!BA300</f>
        <v>0</v>
      </c>
    </row>
    <row r="262" spans="2:11">
      <c r="B262" s="4">
        <f>'SIMPL PLYWOOD'!AU301*SUM('SIMPL PLYWOOD'!AE301:AO301)</f>
        <v>0</v>
      </c>
      <c r="C262" s="4">
        <f>'SIMPL PLYWOOD'!AV301*SUM('SIMPL PLYWOOD'!AE301:AO301)</f>
        <v>0</v>
      </c>
      <c r="D262" s="4">
        <f>'SIMPL PLYWOOD'!AW301*SUM('SIMPL PLYWOOD'!AE301:AO301)</f>
        <v>0</v>
      </c>
      <c r="E262" s="4">
        <f>'SIMPL PLYWOOD'!AX301*SUM('SIMPL PLYWOOD'!AE301:AO301)</f>
        <v>0</v>
      </c>
      <c r="F262" s="4">
        <f>'SIMPL PLYWOOD'!AY301*SUM('SIMPL PLYWOOD'!AE301:AO301)</f>
        <v>0</v>
      </c>
      <c r="G262" s="4">
        <f>'SIMPL PLYWOOD'!AZ301*SUM('SIMPL PLYWOOD'!AE301:AO301)</f>
        <v>0</v>
      </c>
      <c r="H262" s="4">
        <f t="shared" si="11"/>
        <v>0</v>
      </c>
      <c r="I262" s="4">
        <f t="shared" si="12"/>
        <v>0</v>
      </c>
      <c r="J262" s="4">
        <f>'SIMPL PLYWOOD'!BB301*SUM('SIMPL PLYWOOD'!AE301:AO301)/3.125</f>
        <v>0</v>
      </c>
      <c r="K262" s="4">
        <f>'SIMPL PLYWOOD'!BA301</f>
        <v>0</v>
      </c>
    </row>
    <row r="263" spans="2:11">
      <c r="B263" s="4">
        <f>'SIMPL PLYWOOD'!AU302*SUM('SIMPL PLYWOOD'!AE302:AO302)</f>
        <v>0</v>
      </c>
      <c r="C263" s="4">
        <f>'SIMPL PLYWOOD'!AV302*SUM('SIMPL PLYWOOD'!AE302:AO302)</f>
        <v>0</v>
      </c>
      <c r="D263" s="4">
        <f>'SIMPL PLYWOOD'!AW302*SUM('SIMPL PLYWOOD'!AE302:AO302)</f>
        <v>0</v>
      </c>
      <c r="E263" s="4">
        <f>'SIMPL PLYWOOD'!AX302*SUM('SIMPL PLYWOOD'!AE302:AO302)</f>
        <v>0</v>
      </c>
      <c r="F263" s="4">
        <f>'SIMPL PLYWOOD'!AY302*SUM('SIMPL PLYWOOD'!AE302:AO302)</f>
        <v>0</v>
      </c>
      <c r="G263" s="4">
        <f>'SIMPL PLYWOOD'!AZ302*SUM('SIMPL PLYWOOD'!AE302:AO302)</f>
        <v>0</v>
      </c>
      <c r="H263" s="4">
        <f t="shared" si="11"/>
        <v>0</v>
      </c>
      <c r="I263" s="4">
        <f t="shared" si="12"/>
        <v>0</v>
      </c>
      <c r="J263" s="4">
        <f>'SIMPL PLYWOOD'!BB302*SUM('SIMPL PLYWOOD'!AE302:AO302)/3.125</f>
        <v>0</v>
      </c>
      <c r="K263" s="4">
        <f>'SIMPL PLYWOOD'!BA302</f>
        <v>0</v>
      </c>
    </row>
    <row r="264" spans="2:11">
      <c r="B264" s="4">
        <f>'SIMPL PLYWOOD'!AU303*SUM('SIMPL PLYWOOD'!AE303:AO303)</f>
        <v>0</v>
      </c>
      <c r="C264" s="4">
        <f>'SIMPL PLYWOOD'!AV303*SUM('SIMPL PLYWOOD'!AE303:AO303)</f>
        <v>0</v>
      </c>
      <c r="D264" s="4">
        <f>'SIMPL PLYWOOD'!AW303*SUM('SIMPL PLYWOOD'!AE303:AO303)</f>
        <v>0</v>
      </c>
      <c r="E264" s="4">
        <f>'SIMPL PLYWOOD'!AX303*SUM('SIMPL PLYWOOD'!AE303:AO303)</f>
        <v>0</v>
      </c>
      <c r="F264" s="4">
        <f>'SIMPL PLYWOOD'!AY303*SUM('SIMPL PLYWOOD'!AE303:AO303)</f>
        <v>0</v>
      </c>
      <c r="G264" s="4">
        <f>'SIMPL PLYWOOD'!AZ303*SUM('SIMPL PLYWOOD'!AE303:AO303)</f>
        <v>0</v>
      </c>
      <c r="H264" s="4">
        <f t="shared" si="11"/>
        <v>0</v>
      </c>
      <c r="I264" s="4">
        <f t="shared" si="12"/>
        <v>0</v>
      </c>
      <c r="J264" s="4">
        <f>'SIMPL PLYWOOD'!BB303*SUM('SIMPL PLYWOOD'!AE303:AO303)/3.125</f>
        <v>0</v>
      </c>
      <c r="K264" s="4">
        <f>'SIMPL PLYWOOD'!BA303</f>
        <v>0</v>
      </c>
    </row>
    <row r="265" spans="2:11">
      <c r="B265" s="4">
        <f>'SIMPL PLYWOOD'!AU304*SUM('SIMPL PLYWOOD'!AE304:AO304)</f>
        <v>0</v>
      </c>
      <c r="C265" s="4">
        <f>'SIMPL PLYWOOD'!AV304*SUM('SIMPL PLYWOOD'!AE304:AO304)</f>
        <v>0</v>
      </c>
      <c r="D265" s="4">
        <f>'SIMPL PLYWOOD'!AW304*SUM('SIMPL PLYWOOD'!AE304:AO304)</f>
        <v>0</v>
      </c>
      <c r="E265" s="4">
        <f>'SIMPL PLYWOOD'!AX304*SUM('SIMPL PLYWOOD'!AE304:AO304)</f>
        <v>0</v>
      </c>
      <c r="F265" s="4">
        <f>'SIMPL PLYWOOD'!AY304*SUM('SIMPL PLYWOOD'!AE304:AO304)</f>
        <v>0</v>
      </c>
      <c r="G265" s="4">
        <f>'SIMPL PLYWOOD'!AZ304*SUM('SIMPL PLYWOOD'!AE304:AO304)</f>
        <v>0</v>
      </c>
      <c r="H265" s="4">
        <f t="shared" si="11"/>
        <v>0</v>
      </c>
      <c r="I265" s="4">
        <f t="shared" si="12"/>
        <v>0</v>
      </c>
      <c r="J265" s="4">
        <f>'SIMPL PLYWOOD'!BB304*SUM('SIMPL PLYWOOD'!AE304:AO304)/3.125</f>
        <v>0</v>
      </c>
      <c r="K265" s="4">
        <f>'SIMPL PLYWOOD'!BA304</f>
        <v>0</v>
      </c>
    </row>
    <row r="266" spans="2:11">
      <c r="B266" s="4">
        <f>'SIMPL PLYWOOD'!AU305*SUM('SIMPL PLYWOOD'!AE305:AO305)</f>
        <v>0</v>
      </c>
      <c r="C266" s="4">
        <f>'SIMPL PLYWOOD'!AV305*SUM('SIMPL PLYWOOD'!AE305:AO305)</f>
        <v>0</v>
      </c>
      <c r="D266" s="4">
        <f>'SIMPL PLYWOOD'!AW305*SUM('SIMPL PLYWOOD'!AE305:AO305)</f>
        <v>0</v>
      </c>
      <c r="E266" s="4">
        <f>'SIMPL PLYWOOD'!AX305*SUM('SIMPL PLYWOOD'!AE305:AO305)</f>
        <v>0</v>
      </c>
      <c r="F266" s="4">
        <f>'SIMPL PLYWOOD'!AY305*SUM('SIMPL PLYWOOD'!AE305:AO305)</f>
        <v>0</v>
      </c>
      <c r="G266" s="4">
        <f>'SIMPL PLYWOOD'!AZ305*SUM('SIMPL PLYWOOD'!AE305:AO305)</f>
        <v>0</v>
      </c>
      <c r="H266" s="4">
        <f t="shared" si="11"/>
        <v>0</v>
      </c>
      <c r="I266" s="4">
        <f t="shared" si="12"/>
        <v>0</v>
      </c>
      <c r="J266" s="4">
        <f>'SIMPL PLYWOOD'!BB305*SUM('SIMPL PLYWOOD'!AE305:AO305)/3.125</f>
        <v>0</v>
      </c>
      <c r="K266" s="4">
        <f>'SIMPL PLYWOOD'!BA305</f>
        <v>0</v>
      </c>
    </row>
    <row r="267" spans="2:11">
      <c r="B267" s="4">
        <f>'SIMPL PLYWOOD'!AU306*SUM('SIMPL PLYWOOD'!AE306:AO306)</f>
        <v>0</v>
      </c>
      <c r="C267" s="4">
        <f>'SIMPL PLYWOOD'!AV306*SUM('SIMPL PLYWOOD'!AE306:AO306)</f>
        <v>0</v>
      </c>
      <c r="D267" s="4">
        <f>'SIMPL PLYWOOD'!AW306*SUM('SIMPL PLYWOOD'!AE306:AO306)</f>
        <v>0</v>
      </c>
      <c r="E267" s="4">
        <f>'SIMPL PLYWOOD'!AX306*SUM('SIMPL PLYWOOD'!AE306:AO306)</f>
        <v>0</v>
      </c>
      <c r="F267" s="4">
        <f>'SIMPL PLYWOOD'!AY306*SUM('SIMPL PLYWOOD'!AE306:AO306)</f>
        <v>0</v>
      </c>
      <c r="G267" s="4">
        <f>'SIMPL PLYWOOD'!AZ306*SUM('SIMPL PLYWOOD'!AE306:AO306)</f>
        <v>0</v>
      </c>
      <c r="H267" s="4">
        <f t="shared" si="11"/>
        <v>0</v>
      </c>
      <c r="I267" s="4">
        <f t="shared" si="12"/>
        <v>0</v>
      </c>
      <c r="J267" s="4">
        <f>'SIMPL PLYWOOD'!BB306*SUM('SIMPL PLYWOOD'!AE306:AO306)/3.125</f>
        <v>0</v>
      </c>
      <c r="K267" s="4">
        <f>'SIMPL PLYWOOD'!BA306</f>
        <v>0</v>
      </c>
    </row>
    <row r="268" spans="2:11">
      <c r="B268" s="4">
        <f>'SIMPL PLYWOOD'!AU307*SUM('SIMPL PLYWOOD'!AE307:AO307)</f>
        <v>0</v>
      </c>
      <c r="C268" s="4">
        <f>'SIMPL PLYWOOD'!AV307*SUM('SIMPL PLYWOOD'!AE307:AO307)</f>
        <v>0</v>
      </c>
      <c r="D268" s="4">
        <f>'SIMPL PLYWOOD'!AW307*SUM('SIMPL PLYWOOD'!AE307:AO307)</f>
        <v>0</v>
      </c>
      <c r="E268" s="4">
        <f>'SIMPL PLYWOOD'!AX307*SUM('SIMPL PLYWOOD'!AE307:AO307)</f>
        <v>0</v>
      </c>
      <c r="F268" s="4">
        <f>'SIMPL PLYWOOD'!AY307*SUM('SIMPL PLYWOOD'!AE307:AO307)</f>
        <v>0</v>
      </c>
      <c r="G268" s="4">
        <f>'SIMPL PLYWOOD'!AZ307*SUM('SIMPL PLYWOOD'!AE307:AO307)</f>
        <v>0</v>
      </c>
      <c r="H268" s="4">
        <f t="shared" si="11"/>
        <v>0</v>
      </c>
      <c r="I268" s="4">
        <f t="shared" si="12"/>
        <v>0</v>
      </c>
      <c r="J268" s="4">
        <f>'SIMPL PLYWOOD'!BB307*SUM('SIMPL PLYWOOD'!AE307:AO307)/3.125</f>
        <v>0</v>
      </c>
      <c r="K268" s="4">
        <f>'SIMPL PLYWOOD'!BA307</f>
        <v>0</v>
      </c>
    </row>
    <row r="269" spans="2:11">
      <c r="B269" s="4">
        <f>'SIMPL PLYWOOD'!AU308*SUM('SIMPL PLYWOOD'!AE308:AO308)</f>
        <v>0</v>
      </c>
      <c r="C269" s="4">
        <f>'SIMPL PLYWOOD'!AV308*SUM('SIMPL PLYWOOD'!AE308:AO308)</f>
        <v>0</v>
      </c>
      <c r="D269" s="4">
        <f>'SIMPL PLYWOOD'!AW308*SUM('SIMPL PLYWOOD'!AE308:AO308)</f>
        <v>0</v>
      </c>
      <c r="E269" s="4">
        <f>'SIMPL PLYWOOD'!AX308*SUM('SIMPL PLYWOOD'!AE308:AO308)</f>
        <v>0</v>
      </c>
      <c r="F269" s="4">
        <f>'SIMPL PLYWOOD'!AY308*SUM('SIMPL PLYWOOD'!AE308:AO308)</f>
        <v>0</v>
      </c>
      <c r="G269" s="4">
        <f>'SIMPL PLYWOOD'!AZ308*SUM('SIMPL PLYWOOD'!AE308:AO308)</f>
        <v>0</v>
      </c>
      <c r="H269" s="4">
        <f t="shared" si="11"/>
        <v>0</v>
      </c>
      <c r="I269" s="4">
        <f t="shared" si="12"/>
        <v>0</v>
      </c>
      <c r="J269" s="4">
        <f>'SIMPL PLYWOOD'!BB308*SUM('SIMPL PLYWOOD'!AE308:AO308)/3.125</f>
        <v>0</v>
      </c>
      <c r="K269" s="4">
        <f>'SIMPL PLYWOOD'!BA308</f>
        <v>0</v>
      </c>
    </row>
    <row r="270" spans="2:11">
      <c r="B270" s="4">
        <f>'SIMPL PLYWOOD'!AU309*SUM('SIMPL PLYWOOD'!AE309:AO309)</f>
        <v>0</v>
      </c>
      <c r="C270" s="4">
        <f>'SIMPL PLYWOOD'!AV309*SUM('SIMPL PLYWOOD'!AE309:AO309)</f>
        <v>0</v>
      </c>
      <c r="D270" s="4">
        <f>'SIMPL PLYWOOD'!AW309*SUM('SIMPL PLYWOOD'!AE309:AO309)</f>
        <v>0</v>
      </c>
      <c r="E270" s="4">
        <f>'SIMPL PLYWOOD'!AX309*SUM('SIMPL PLYWOOD'!AE309:AO309)</f>
        <v>0</v>
      </c>
      <c r="F270" s="4">
        <f>'SIMPL PLYWOOD'!AY309*SUM('SIMPL PLYWOOD'!AE309:AO309)</f>
        <v>0</v>
      </c>
      <c r="G270" s="4">
        <f>'SIMPL PLYWOOD'!AZ309*SUM('SIMPL PLYWOOD'!AE309:AO309)</f>
        <v>0</v>
      </c>
      <c r="H270" s="4">
        <f t="shared" si="11"/>
        <v>0</v>
      </c>
      <c r="I270" s="4">
        <f t="shared" si="12"/>
        <v>0</v>
      </c>
      <c r="J270" s="4">
        <f>'SIMPL PLYWOOD'!BB309*SUM('SIMPL PLYWOOD'!AE309:AO309)/3.125</f>
        <v>0</v>
      </c>
      <c r="K270" s="4">
        <f>'SIMPL PLYWOOD'!BA309</f>
        <v>0</v>
      </c>
    </row>
    <row r="271" spans="2:11">
      <c r="B271" s="4">
        <f>'SIMPL PLYWOOD'!AU310*SUM('SIMPL PLYWOOD'!AE310:AO310)</f>
        <v>0</v>
      </c>
      <c r="C271" s="4">
        <f>'SIMPL PLYWOOD'!AV310*SUM('SIMPL PLYWOOD'!AE310:AO310)</f>
        <v>0</v>
      </c>
      <c r="D271" s="4">
        <f>'SIMPL PLYWOOD'!AW310*SUM('SIMPL PLYWOOD'!AE310:AO310)</f>
        <v>0</v>
      </c>
      <c r="E271" s="4">
        <f>'SIMPL PLYWOOD'!AX310*SUM('SIMPL PLYWOOD'!AE310:AO310)</f>
        <v>0</v>
      </c>
      <c r="F271" s="4">
        <f>'SIMPL PLYWOOD'!AY310*SUM('SIMPL PLYWOOD'!AE310:AO310)</f>
        <v>0</v>
      </c>
      <c r="G271" s="4">
        <f>'SIMPL PLYWOOD'!AZ310*SUM('SIMPL PLYWOOD'!AE310:AO310)</f>
        <v>0</v>
      </c>
      <c r="H271" s="4">
        <f t="shared" si="11"/>
        <v>0</v>
      </c>
      <c r="I271" s="4">
        <f t="shared" si="12"/>
        <v>0</v>
      </c>
      <c r="J271" s="4">
        <f>'SIMPL PLYWOOD'!BB310*SUM('SIMPL PLYWOOD'!AE310:AO310)/3.125</f>
        <v>0</v>
      </c>
      <c r="K271" s="4">
        <f>'SIMPL PLYWOOD'!BA310</f>
        <v>0</v>
      </c>
    </row>
    <row r="272" spans="2:11">
      <c r="B272" s="4">
        <f>'SIMPL PLYWOOD'!AU311*SUM('SIMPL PLYWOOD'!AE311:AO311)</f>
        <v>0</v>
      </c>
      <c r="C272" s="4">
        <f>'SIMPL PLYWOOD'!AV311*SUM('SIMPL PLYWOOD'!AE311:AO311)</f>
        <v>0</v>
      </c>
      <c r="D272" s="4">
        <f>'SIMPL PLYWOOD'!AW311*SUM('SIMPL PLYWOOD'!AE311:AO311)</f>
        <v>0</v>
      </c>
      <c r="E272" s="4">
        <f>'SIMPL PLYWOOD'!AX311*SUM('SIMPL PLYWOOD'!AE311:AO311)</f>
        <v>0</v>
      </c>
      <c r="F272" s="4">
        <f>'SIMPL PLYWOOD'!AY311*SUM('SIMPL PLYWOOD'!AE311:AO311)</f>
        <v>0</v>
      </c>
      <c r="G272" s="4">
        <f>'SIMPL PLYWOOD'!AZ311*SUM('SIMPL PLYWOOD'!AE311:AO311)</f>
        <v>0</v>
      </c>
      <c r="H272" s="4">
        <f t="shared" si="11"/>
        <v>0</v>
      </c>
      <c r="I272" s="4">
        <f t="shared" si="12"/>
        <v>0</v>
      </c>
      <c r="J272" s="4">
        <f>'SIMPL PLYWOOD'!BB311*SUM('SIMPL PLYWOOD'!AE311:AO311)/3.125</f>
        <v>0</v>
      </c>
      <c r="K272" s="4">
        <f>'SIMPL PLYWOOD'!BA311</f>
        <v>0</v>
      </c>
    </row>
    <row r="273" spans="2:11">
      <c r="B273" s="4">
        <f>'SIMPL PLYWOOD'!AU312*SUM('SIMPL PLYWOOD'!AE312:AO312)</f>
        <v>0</v>
      </c>
      <c r="C273" s="4">
        <f>'SIMPL PLYWOOD'!AV312*SUM('SIMPL PLYWOOD'!AE312:AO312)</f>
        <v>0</v>
      </c>
      <c r="D273" s="4">
        <f>'SIMPL PLYWOOD'!AW312*SUM('SIMPL PLYWOOD'!AE312:AO312)</f>
        <v>0</v>
      </c>
      <c r="E273" s="4">
        <f>'SIMPL PLYWOOD'!AX312*SUM('SIMPL PLYWOOD'!AE312:AO312)</f>
        <v>0</v>
      </c>
      <c r="F273" s="4">
        <f>'SIMPL PLYWOOD'!AY312*SUM('SIMPL PLYWOOD'!AE312:AO312)</f>
        <v>0</v>
      </c>
      <c r="G273" s="4">
        <f>'SIMPL PLYWOOD'!AZ312*SUM('SIMPL PLYWOOD'!AE312:AO312)</f>
        <v>0</v>
      </c>
      <c r="H273" s="4">
        <f t="shared" si="11"/>
        <v>0</v>
      </c>
      <c r="I273" s="4">
        <f t="shared" si="12"/>
        <v>0</v>
      </c>
      <c r="J273" s="4">
        <f>'SIMPL PLYWOOD'!BB312*SUM('SIMPL PLYWOOD'!AE312:AO312)/3.125</f>
        <v>0</v>
      </c>
      <c r="K273" s="4">
        <f>'SIMPL PLYWOOD'!BA312</f>
        <v>0</v>
      </c>
    </row>
    <row r="274" spans="2:11">
      <c r="B274" s="4">
        <f>'SIMPL PLYWOOD'!AU313*SUM('SIMPL PLYWOOD'!AE313:AO313)</f>
        <v>0</v>
      </c>
      <c r="C274" s="4">
        <f>'SIMPL PLYWOOD'!AV313*SUM('SIMPL PLYWOOD'!AE313:AO313)</f>
        <v>0</v>
      </c>
      <c r="D274" s="4">
        <f>'SIMPL PLYWOOD'!AW313*SUM('SIMPL PLYWOOD'!AE313:AO313)</f>
        <v>0</v>
      </c>
      <c r="E274" s="4">
        <f>'SIMPL PLYWOOD'!AX313*SUM('SIMPL PLYWOOD'!AE313:AO313)</f>
        <v>0</v>
      </c>
      <c r="F274" s="4">
        <f>'SIMPL PLYWOOD'!AY313*SUM('SIMPL PLYWOOD'!AE313:AO313)</f>
        <v>0</v>
      </c>
      <c r="G274" s="4">
        <f>'SIMPL PLYWOOD'!AZ313*SUM('SIMPL PLYWOOD'!AE313:AO313)</f>
        <v>0</v>
      </c>
      <c r="H274" s="4">
        <f t="shared" si="11"/>
        <v>0</v>
      </c>
      <c r="I274" s="4">
        <f t="shared" si="12"/>
        <v>0</v>
      </c>
      <c r="J274" s="4">
        <f>'SIMPL PLYWOOD'!BB313*SUM('SIMPL PLYWOOD'!AE313:AO313)/3.125</f>
        <v>0</v>
      </c>
      <c r="K274" s="4">
        <f>'SIMPL PLYWOOD'!BA313</f>
        <v>0</v>
      </c>
    </row>
    <row r="275" spans="2:11">
      <c r="B275" s="4">
        <f>'SIMPL PLYWOOD'!AU314*SUM('SIMPL PLYWOOD'!AE314:AO314)</f>
        <v>0</v>
      </c>
      <c r="C275" s="4">
        <f>'SIMPL PLYWOOD'!AV314*SUM('SIMPL PLYWOOD'!AE314:AO314)</f>
        <v>0</v>
      </c>
      <c r="D275" s="4">
        <f>'SIMPL PLYWOOD'!AW314*SUM('SIMPL PLYWOOD'!AE314:AO314)</f>
        <v>0</v>
      </c>
      <c r="E275" s="4">
        <f>'SIMPL PLYWOOD'!AX314*SUM('SIMPL PLYWOOD'!AE314:AO314)</f>
        <v>0</v>
      </c>
      <c r="F275" s="4">
        <f>'SIMPL PLYWOOD'!AY314*SUM('SIMPL PLYWOOD'!AE314:AO314)</f>
        <v>0</v>
      </c>
      <c r="G275" s="4">
        <f>'SIMPL PLYWOOD'!AZ314*SUM('SIMPL PLYWOOD'!AE314:AO314)</f>
        <v>0</v>
      </c>
      <c r="H275" s="4">
        <f t="shared" si="11"/>
        <v>0</v>
      </c>
      <c r="I275" s="4">
        <f t="shared" si="12"/>
        <v>0</v>
      </c>
      <c r="J275" s="4">
        <f>'SIMPL PLYWOOD'!BB314*SUM('SIMPL PLYWOOD'!AE314:AO314)/3.125</f>
        <v>0</v>
      </c>
      <c r="K275" s="4">
        <f>'SIMPL PLYWOOD'!BA314</f>
        <v>0</v>
      </c>
    </row>
    <row r="276" spans="2:11">
      <c r="B276" s="4">
        <f>'SIMPL PLYWOOD'!AU315*SUM('SIMPL PLYWOOD'!AE315:AO315)</f>
        <v>0</v>
      </c>
      <c r="C276" s="4">
        <f>'SIMPL PLYWOOD'!AV315*SUM('SIMPL PLYWOOD'!AE315:AO315)</f>
        <v>0</v>
      </c>
      <c r="D276" s="4">
        <f>'SIMPL PLYWOOD'!AW315*SUM('SIMPL PLYWOOD'!AE315:AO315)</f>
        <v>0</v>
      </c>
      <c r="E276" s="4">
        <f>'SIMPL PLYWOOD'!AX315*SUM('SIMPL PLYWOOD'!AE315:AO315)</f>
        <v>0</v>
      </c>
      <c r="F276" s="4">
        <f>'SIMPL PLYWOOD'!AY315*SUM('SIMPL PLYWOOD'!AE315:AO315)</f>
        <v>0</v>
      </c>
      <c r="G276" s="4">
        <f>'SIMPL PLYWOOD'!AZ315*SUM('SIMPL PLYWOOD'!AE315:AO315)</f>
        <v>0</v>
      </c>
      <c r="H276" s="4">
        <f t="shared" si="11"/>
        <v>0</v>
      </c>
      <c r="I276" s="4">
        <f t="shared" si="12"/>
        <v>0</v>
      </c>
      <c r="J276" s="4">
        <f>'SIMPL PLYWOOD'!BB315*SUM('SIMPL PLYWOOD'!AE315:AO315)/3.125</f>
        <v>0</v>
      </c>
      <c r="K276" s="4">
        <f>'SIMPL PLYWOOD'!BA315</f>
        <v>0</v>
      </c>
    </row>
    <row r="277" spans="2:11">
      <c r="B277" s="4">
        <f>'SIMPL PLYWOOD'!AU316*SUM('SIMPL PLYWOOD'!AE316:AO316)</f>
        <v>0</v>
      </c>
      <c r="C277" s="4">
        <f>'SIMPL PLYWOOD'!AV316*SUM('SIMPL PLYWOOD'!AE316:AO316)</f>
        <v>0</v>
      </c>
      <c r="D277" s="4">
        <f>'SIMPL PLYWOOD'!AW316*SUM('SIMPL PLYWOOD'!AE316:AO316)</f>
        <v>0</v>
      </c>
      <c r="E277" s="4">
        <f>'SIMPL PLYWOOD'!AX316*SUM('SIMPL PLYWOOD'!AE316:AO316)</f>
        <v>0</v>
      </c>
      <c r="F277" s="4">
        <f>'SIMPL PLYWOOD'!AY316*SUM('SIMPL PLYWOOD'!AE316:AO316)</f>
        <v>0</v>
      </c>
      <c r="G277" s="4">
        <f>'SIMPL PLYWOOD'!AZ316*SUM('SIMPL PLYWOOD'!AE316:AO316)</f>
        <v>0</v>
      </c>
      <c r="H277" s="4">
        <f t="shared" si="11"/>
        <v>0</v>
      </c>
      <c r="I277" s="4">
        <f t="shared" si="12"/>
        <v>0</v>
      </c>
      <c r="J277" s="4">
        <f>'SIMPL PLYWOOD'!BB316*SUM('SIMPL PLYWOOD'!AE316:AO316)/3.125</f>
        <v>0</v>
      </c>
      <c r="K277" s="4">
        <f>'SIMPL PLYWOOD'!BA316</f>
        <v>0</v>
      </c>
    </row>
    <row r="278" spans="2:11">
      <c r="B278" s="4">
        <f>'SIMPL PLYWOOD'!AU317*SUM('SIMPL PLYWOOD'!AE317:AO317)</f>
        <v>0</v>
      </c>
      <c r="C278" s="4">
        <f>'SIMPL PLYWOOD'!AV317*SUM('SIMPL PLYWOOD'!AE317:AO317)</f>
        <v>0</v>
      </c>
      <c r="D278" s="4">
        <f>'SIMPL PLYWOOD'!AW317*SUM('SIMPL PLYWOOD'!AE317:AO317)</f>
        <v>0</v>
      </c>
      <c r="E278" s="4">
        <f>'SIMPL PLYWOOD'!AX317*SUM('SIMPL PLYWOOD'!AE317:AO317)</f>
        <v>0</v>
      </c>
      <c r="F278" s="4">
        <f>'SIMPL PLYWOOD'!AY317*SUM('SIMPL PLYWOOD'!AE317:AO317)</f>
        <v>0</v>
      </c>
      <c r="G278" s="4">
        <f>'SIMPL PLYWOOD'!AZ317*SUM('SIMPL PLYWOOD'!AE317:AO317)</f>
        <v>0</v>
      </c>
      <c r="H278" s="4">
        <f t="shared" si="11"/>
        <v>0</v>
      </c>
      <c r="I278" s="4">
        <f t="shared" si="12"/>
        <v>0</v>
      </c>
      <c r="J278" s="4">
        <f>'SIMPL PLYWOOD'!BB317*SUM('SIMPL PLYWOOD'!AE317:AO317)/3.125</f>
        <v>0</v>
      </c>
      <c r="K278" s="4">
        <f>'SIMPL PLYWOOD'!BA317</f>
        <v>0</v>
      </c>
    </row>
    <row r="279" spans="2:11">
      <c r="B279" s="4">
        <f>'SIMPL PLYWOOD'!AU318*SUM('SIMPL PLYWOOD'!AE318:AO318)</f>
        <v>0</v>
      </c>
      <c r="C279" s="4">
        <f>'SIMPL PLYWOOD'!AV318*SUM('SIMPL PLYWOOD'!AE318:AO318)</f>
        <v>0</v>
      </c>
      <c r="D279" s="4">
        <f>'SIMPL PLYWOOD'!AW318*SUM('SIMPL PLYWOOD'!AE318:AO318)</f>
        <v>0</v>
      </c>
      <c r="E279" s="4">
        <f>'SIMPL PLYWOOD'!AX318*SUM('SIMPL PLYWOOD'!AE318:AO318)</f>
        <v>0</v>
      </c>
      <c r="F279" s="4">
        <f>'SIMPL PLYWOOD'!AY318*SUM('SIMPL PLYWOOD'!AE318:AO318)</f>
        <v>0</v>
      </c>
      <c r="G279" s="4">
        <f>'SIMPL PLYWOOD'!AZ318*SUM('SIMPL PLYWOOD'!AE318:AO318)</f>
        <v>0</v>
      </c>
      <c r="H279" s="4">
        <f t="shared" si="11"/>
        <v>0</v>
      </c>
      <c r="I279" s="4">
        <f t="shared" si="12"/>
        <v>0</v>
      </c>
      <c r="J279" s="4">
        <f>'SIMPL PLYWOOD'!BB318*SUM('SIMPL PLYWOOD'!AE318:AO318)/3.125</f>
        <v>0</v>
      </c>
      <c r="K279" s="4">
        <f>'SIMPL PLYWOOD'!BA318</f>
        <v>0</v>
      </c>
    </row>
    <row r="280" spans="2:11">
      <c r="B280" s="4">
        <f>'SIMPL PLYWOOD'!AU319*SUM('SIMPL PLYWOOD'!AE319:AO319)</f>
        <v>0</v>
      </c>
      <c r="C280" s="4">
        <f>'SIMPL PLYWOOD'!AV319*SUM('SIMPL PLYWOOD'!AE319:AO319)</f>
        <v>0</v>
      </c>
      <c r="D280" s="4">
        <f>'SIMPL PLYWOOD'!AW319*SUM('SIMPL PLYWOOD'!AE319:AO319)</f>
        <v>0</v>
      </c>
      <c r="E280" s="4">
        <f>'SIMPL PLYWOOD'!AX319*SUM('SIMPL PLYWOOD'!AE319:AO319)</f>
        <v>0</v>
      </c>
      <c r="F280" s="4">
        <f>'SIMPL PLYWOOD'!AY319*SUM('SIMPL PLYWOOD'!AE319:AO319)</f>
        <v>0</v>
      </c>
      <c r="G280" s="4">
        <f>'SIMPL PLYWOOD'!AZ319*SUM('SIMPL PLYWOOD'!AE319:AO319)</f>
        <v>0</v>
      </c>
      <c r="H280" s="4">
        <f t="shared" si="11"/>
        <v>0</v>
      </c>
      <c r="I280" s="4">
        <f t="shared" si="12"/>
        <v>0</v>
      </c>
      <c r="J280" s="4">
        <f>'SIMPL PLYWOOD'!BB319*SUM('SIMPL PLYWOOD'!AE319:AO319)/3.125</f>
        <v>0</v>
      </c>
      <c r="K280" s="4">
        <f>'SIMPL PLYWOOD'!BA319</f>
        <v>0</v>
      </c>
    </row>
    <row r="281" spans="2:11">
      <c r="B281" s="4">
        <f>'SIMPL PLYWOOD'!AU320*SUM('SIMPL PLYWOOD'!AE320:AO320)</f>
        <v>0</v>
      </c>
      <c r="C281" s="4">
        <f>'SIMPL PLYWOOD'!AV320*SUM('SIMPL PLYWOOD'!AE320:AO320)</f>
        <v>0</v>
      </c>
      <c r="D281" s="4">
        <f>'SIMPL PLYWOOD'!AW320*SUM('SIMPL PLYWOOD'!AE320:AO320)</f>
        <v>0</v>
      </c>
      <c r="E281" s="4">
        <f>'SIMPL PLYWOOD'!AX320*SUM('SIMPL PLYWOOD'!AE320:AO320)</f>
        <v>0</v>
      </c>
      <c r="F281" s="4">
        <f>'SIMPL PLYWOOD'!AY320*SUM('SIMPL PLYWOOD'!AE320:AO320)</f>
        <v>0</v>
      </c>
      <c r="G281" s="4">
        <f>'SIMPL PLYWOOD'!AZ320*SUM('SIMPL PLYWOOD'!AE320:AO320)</f>
        <v>0</v>
      </c>
      <c r="H281" s="4">
        <f t="shared" si="11"/>
        <v>0</v>
      </c>
      <c r="I281" s="4">
        <f t="shared" si="12"/>
        <v>0</v>
      </c>
      <c r="J281" s="4">
        <f>'SIMPL PLYWOOD'!BB320*SUM('SIMPL PLYWOOD'!AE320:AO320)/3.125</f>
        <v>0</v>
      </c>
      <c r="K281" s="4">
        <f>'SIMPL PLYWOOD'!BA320</f>
        <v>0</v>
      </c>
    </row>
    <row r="282" spans="2:11">
      <c r="B282" s="4">
        <f>'SIMPL PLYWOOD'!AU321*SUM('SIMPL PLYWOOD'!AE321:AO321)</f>
        <v>0</v>
      </c>
      <c r="C282" s="4">
        <f>'SIMPL PLYWOOD'!AV321*SUM('SIMPL PLYWOOD'!AE321:AO321)</f>
        <v>0</v>
      </c>
      <c r="D282" s="4">
        <f>'SIMPL PLYWOOD'!AW321*SUM('SIMPL PLYWOOD'!AE321:AO321)</f>
        <v>0</v>
      </c>
      <c r="E282" s="4">
        <f>'SIMPL PLYWOOD'!AX321*SUM('SIMPL PLYWOOD'!AE321:AO321)</f>
        <v>0</v>
      </c>
      <c r="F282" s="4">
        <f>'SIMPL PLYWOOD'!AY321*SUM('SIMPL PLYWOOD'!AE321:AO321)</f>
        <v>0</v>
      </c>
      <c r="G282" s="4">
        <f>'SIMPL PLYWOOD'!AZ321*SUM('SIMPL PLYWOOD'!AE321:AO321)</f>
        <v>0</v>
      </c>
      <c r="H282" s="4">
        <f t="shared" si="11"/>
        <v>0</v>
      </c>
      <c r="I282" s="4">
        <f t="shared" si="12"/>
        <v>0</v>
      </c>
      <c r="J282" s="4">
        <f>'SIMPL PLYWOOD'!BB321*SUM('SIMPL PLYWOOD'!AE321:AO321)/3.125</f>
        <v>0</v>
      </c>
      <c r="K282" s="4">
        <f>'SIMPL PLYWOOD'!BA321</f>
        <v>0</v>
      </c>
    </row>
    <row r="283" spans="2:11">
      <c r="B283" s="4">
        <f>'SIMPL PLYWOOD'!AU322*SUM('SIMPL PLYWOOD'!AE322:AO322)</f>
        <v>0</v>
      </c>
      <c r="C283" s="4">
        <f>'SIMPL PLYWOOD'!AV322*SUM('SIMPL PLYWOOD'!AE322:AO322)</f>
        <v>0</v>
      </c>
      <c r="D283" s="4">
        <f>'SIMPL PLYWOOD'!AW322*SUM('SIMPL PLYWOOD'!AE322:AO322)</f>
        <v>0</v>
      </c>
      <c r="E283" s="4">
        <f>'SIMPL PLYWOOD'!AX322*SUM('SIMPL PLYWOOD'!AE322:AO322)</f>
        <v>0</v>
      </c>
      <c r="F283" s="4">
        <f>'SIMPL PLYWOOD'!AY322*SUM('SIMPL PLYWOOD'!AE322:AO322)</f>
        <v>0</v>
      </c>
      <c r="G283" s="4">
        <f>'SIMPL PLYWOOD'!AZ322*SUM('SIMPL PLYWOOD'!AE322:AO322)</f>
        <v>0</v>
      </c>
      <c r="H283" s="4">
        <f t="shared" si="11"/>
        <v>0</v>
      </c>
      <c r="I283" s="4">
        <f t="shared" si="12"/>
        <v>0</v>
      </c>
      <c r="J283" s="4">
        <f>'SIMPL PLYWOOD'!BB322*SUM('SIMPL PLYWOOD'!AE322:AO322)/3.125</f>
        <v>0</v>
      </c>
      <c r="K283" s="4">
        <f>'SIMPL PLYWOOD'!BA322</f>
        <v>0</v>
      </c>
    </row>
    <row r="284" spans="2:11">
      <c r="B284" s="4">
        <f>'SIMPL PLYWOOD'!AU323*SUM('SIMPL PLYWOOD'!AE323:AO323)</f>
        <v>0</v>
      </c>
      <c r="C284" s="4">
        <f>'SIMPL PLYWOOD'!AV323*SUM('SIMPL PLYWOOD'!AE323:AO323)</f>
        <v>0</v>
      </c>
      <c r="D284" s="4">
        <f>'SIMPL PLYWOOD'!AW323*SUM('SIMPL PLYWOOD'!AE323:AO323)</f>
        <v>0</v>
      </c>
      <c r="E284" s="4">
        <f>'SIMPL PLYWOOD'!AX323*SUM('SIMPL PLYWOOD'!AE323:AO323)</f>
        <v>0</v>
      </c>
      <c r="F284" s="4">
        <f>'SIMPL PLYWOOD'!AY323*SUM('SIMPL PLYWOOD'!AE323:AO323)</f>
        <v>0</v>
      </c>
      <c r="G284" s="4">
        <f>'SIMPL PLYWOOD'!AZ323*SUM('SIMPL PLYWOOD'!AE323:AO323)</f>
        <v>0</v>
      </c>
      <c r="H284" s="4">
        <f t="shared" si="11"/>
        <v>0</v>
      </c>
      <c r="I284" s="4">
        <f t="shared" si="12"/>
        <v>0</v>
      </c>
      <c r="J284" s="4">
        <f>'SIMPL PLYWOOD'!BB323*SUM('SIMPL PLYWOOD'!AE323:AO323)/3.125</f>
        <v>0</v>
      </c>
      <c r="K284" s="4">
        <f>'SIMPL PLYWOOD'!BA323</f>
        <v>0</v>
      </c>
    </row>
    <row r="285" spans="2:11">
      <c r="B285" s="4">
        <f>'SIMPL PLYWOOD'!AU324*SUM('SIMPL PLYWOOD'!AE324:AO324)</f>
        <v>0</v>
      </c>
      <c r="C285" s="4">
        <f>'SIMPL PLYWOOD'!AV324*SUM('SIMPL PLYWOOD'!AE324:AO324)</f>
        <v>0</v>
      </c>
      <c r="D285" s="4">
        <f>'SIMPL PLYWOOD'!AW324*SUM('SIMPL PLYWOOD'!AE324:AO324)</f>
        <v>0</v>
      </c>
      <c r="E285" s="4">
        <f>'SIMPL PLYWOOD'!AX324*SUM('SIMPL PLYWOOD'!AE324:AO324)</f>
        <v>0</v>
      </c>
      <c r="F285" s="4">
        <f>'SIMPL PLYWOOD'!AY324*SUM('SIMPL PLYWOOD'!AE324:AO324)</f>
        <v>0</v>
      </c>
      <c r="G285" s="4">
        <f>'SIMPL PLYWOOD'!AZ324*SUM('SIMPL PLYWOOD'!AE324:AO324)</f>
        <v>0</v>
      </c>
      <c r="H285" s="4">
        <f t="shared" si="11"/>
        <v>0</v>
      </c>
      <c r="I285" s="4">
        <f t="shared" si="12"/>
        <v>0</v>
      </c>
      <c r="J285" s="4">
        <f>'SIMPL PLYWOOD'!BB324*SUM('SIMPL PLYWOOD'!AE324:AO324)/3.125</f>
        <v>0</v>
      </c>
      <c r="K285" s="4">
        <f>'SIMPL PLYWOOD'!BA324</f>
        <v>0</v>
      </c>
    </row>
    <row r="286" spans="2:11">
      <c r="B286" s="4">
        <f>'SIMPL PLYWOOD'!AU325*SUM('SIMPL PLYWOOD'!AE325:AO325)</f>
        <v>0</v>
      </c>
      <c r="C286" s="4">
        <f>'SIMPL PLYWOOD'!AV325*SUM('SIMPL PLYWOOD'!AE325:AO325)</f>
        <v>0</v>
      </c>
      <c r="D286" s="4">
        <f>'SIMPL PLYWOOD'!AW325*SUM('SIMPL PLYWOOD'!AE325:AO325)</f>
        <v>0</v>
      </c>
      <c r="E286" s="4">
        <f>'SIMPL PLYWOOD'!AX325*SUM('SIMPL PLYWOOD'!AE325:AO325)</f>
        <v>0</v>
      </c>
      <c r="F286" s="4">
        <f>'SIMPL PLYWOOD'!AY325*SUM('SIMPL PLYWOOD'!AE325:AO325)</f>
        <v>0</v>
      </c>
      <c r="G286" s="4">
        <f>'SIMPL PLYWOOD'!AZ325*SUM('SIMPL PLYWOOD'!AE325:AO325)</f>
        <v>0</v>
      </c>
      <c r="H286" s="4">
        <f t="shared" si="11"/>
        <v>0</v>
      </c>
      <c r="I286" s="4">
        <f t="shared" si="12"/>
        <v>0</v>
      </c>
      <c r="J286" s="4">
        <f>'SIMPL PLYWOOD'!BB325*SUM('SIMPL PLYWOOD'!AE325:AO325)/3.125</f>
        <v>0</v>
      </c>
      <c r="K286" s="4">
        <f>'SIMPL PLYWOOD'!BA325</f>
        <v>0</v>
      </c>
    </row>
    <row r="287" spans="2:11">
      <c r="B287" s="4">
        <f>'SIMPL PLYWOOD'!AU326*SUM('SIMPL PLYWOOD'!AE326:AO326)</f>
        <v>0</v>
      </c>
      <c r="C287" s="4">
        <f>'SIMPL PLYWOOD'!AV326*SUM('SIMPL PLYWOOD'!AE326:AO326)</f>
        <v>0</v>
      </c>
      <c r="D287" s="4">
        <f>'SIMPL PLYWOOD'!AW326*SUM('SIMPL PLYWOOD'!AE326:AO326)</f>
        <v>0</v>
      </c>
      <c r="E287" s="4">
        <f>'SIMPL PLYWOOD'!AX326*SUM('SIMPL PLYWOOD'!AE326:AO326)</f>
        <v>0</v>
      </c>
      <c r="F287" s="4">
        <f>'SIMPL PLYWOOD'!AY326*SUM('SIMPL PLYWOOD'!AE326:AO326)</f>
        <v>0</v>
      </c>
      <c r="G287" s="4">
        <f>'SIMPL PLYWOOD'!AZ326*SUM('SIMPL PLYWOOD'!AE326:AO326)</f>
        <v>0</v>
      </c>
      <c r="H287" s="4">
        <f t="shared" si="11"/>
        <v>0</v>
      </c>
      <c r="I287" s="4">
        <f t="shared" si="12"/>
        <v>0</v>
      </c>
      <c r="J287" s="4">
        <f>'SIMPL PLYWOOD'!BB326*SUM('SIMPL PLYWOOD'!AE326:AO326)/3.125</f>
        <v>0</v>
      </c>
      <c r="K287" s="4">
        <f>'SIMPL PLYWOOD'!BA326</f>
        <v>0</v>
      </c>
    </row>
    <row r="288" spans="2:11">
      <c r="B288" s="4">
        <f>'SIMPL PLYWOOD'!AU327*SUM('SIMPL PLYWOOD'!AE327:AO327)</f>
        <v>0</v>
      </c>
      <c r="C288" s="4">
        <f>'SIMPL PLYWOOD'!AV327*SUM('SIMPL PLYWOOD'!AE327:AO327)</f>
        <v>0</v>
      </c>
      <c r="D288" s="4">
        <f>'SIMPL PLYWOOD'!AW327*SUM('SIMPL PLYWOOD'!AE327:AO327)</f>
        <v>0</v>
      </c>
      <c r="E288" s="4">
        <f>'SIMPL PLYWOOD'!AX327*SUM('SIMPL PLYWOOD'!AE327:AO327)</f>
        <v>0</v>
      </c>
      <c r="F288" s="4">
        <f>'SIMPL PLYWOOD'!AY327*SUM('SIMPL PLYWOOD'!AE327:AO327)</f>
        <v>0</v>
      </c>
      <c r="G288" s="4">
        <f>'SIMPL PLYWOOD'!AZ327*SUM('SIMPL PLYWOOD'!AE327:AO327)</f>
        <v>0</v>
      </c>
      <c r="H288" s="4">
        <f t="shared" si="11"/>
        <v>0</v>
      </c>
      <c r="I288" s="4">
        <f t="shared" si="12"/>
        <v>0</v>
      </c>
      <c r="J288" s="4">
        <f>'SIMPL PLYWOOD'!BB327*SUM('SIMPL PLYWOOD'!AE327:AO327)/3.125</f>
        <v>0</v>
      </c>
      <c r="K288" s="4">
        <f>'SIMPL PLYWOOD'!BA327</f>
        <v>0</v>
      </c>
    </row>
    <row r="289" spans="2:11">
      <c r="B289" s="4">
        <f>'SIMPL PLYWOOD'!AU328*SUM('SIMPL PLYWOOD'!AE328:AO328)</f>
        <v>0</v>
      </c>
      <c r="C289" s="4">
        <f>'SIMPL PLYWOOD'!AV328*SUM('SIMPL PLYWOOD'!AE328:AO328)</f>
        <v>0</v>
      </c>
      <c r="D289" s="4">
        <f>'SIMPL PLYWOOD'!AW328*SUM('SIMPL PLYWOOD'!AE328:AO328)</f>
        <v>0</v>
      </c>
      <c r="E289" s="4">
        <f>'SIMPL PLYWOOD'!AX328*SUM('SIMPL PLYWOOD'!AE328:AO328)</f>
        <v>0</v>
      </c>
      <c r="F289" s="4">
        <f>'SIMPL PLYWOOD'!AY328*SUM('SIMPL PLYWOOD'!AE328:AO328)</f>
        <v>0</v>
      </c>
      <c r="G289" s="4">
        <f>'SIMPL PLYWOOD'!AZ328*SUM('SIMPL PLYWOOD'!AE328:AO328)</f>
        <v>0</v>
      </c>
      <c r="H289" s="4">
        <f t="shared" si="11"/>
        <v>0</v>
      </c>
      <c r="I289" s="4">
        <f t="shared" si="12"/>
        <v>0</v>
      </c>
      <c r="J289" s="4">
        <f>'SIMPL PLYWOOD'!BB328*SUM('SIMPL PLYWOOD'!AE328:AO328)/3.125</f>
        <v>0</v>
      </c>
      <c r="K289" s="4">
        <f>'SIMPL PLYWOOD'!BA328</f>
        <v>0</v>
      </c>
    </row>
    <row r="290" spans="2:11">
      <c r="B290" s="4">
        <f>'SIMPL PLYWOOD'!AU329*SUM('SIMPL PLYWOOD'!AE329:AO329)</f>
        <v>0</v>
      </c>
      <c r="C290" s="4">
        <f>'SIMPL PLYWOOD'!AV329*SUM('SIMPL PLYWOOD'!AE329:AO329)</f>
        <v>0</v>
      </c>
      <c r="D290" s="4">
        <f>'SIMPL PLYWOOD'!AW329*SUM('SIMPL PLYWOOD'!AE329:AO329)</f>
        <v>0</v>
      </c>
      <c r="E290" s="4">
        <f>'SIMPL PLYWOOD'!AX329*SUM('SIMPL PLYWOOD'!AE329:AO329)</f>
        <v>0</v>
      </c>
      <c r="F290" s="4">
        <f>'SIMPL PLYWOOD'!AY329*SUM('SIMPL PLYWOOD'!AE329:AO329)</f>
        <v>0</v>
      </c>
      <c r="G290" s="4">
        <f>'SIMPL PLYWOOD'!AZ329*SUM('SIMPL PLYWOOD'!AE329:AO329)</f>
        <v>0</v>
      </c>
      <c r="H290" s="4">
        <f t="shared" si="11"/>
        <v>0</v>
      </c>
      <c r="I290" s="4">
        <f t="shared" si="12"/>
        <v>0</v>
      </c>
      <c r="J290" s="4">
        <f>'SIMPL PLYWOOD'!BB329*SUM('SIMPL PLYWOOD'!AE329:AO329)/3.125</f>
        <v>0</v>
      </c>
      <c r="K290" s="4">
        <f>'SIMPL PLYWOOD'!BA329</f>
        <v>0</v>
      </c>
    </row>
    <row r="291" spans="2:11">
      <c r="B291" s="4">
        <f>'SIMPL PLYWOOD'!AU330*SUM('SIMPL PLYWOOD'!AE330:AO330)</f>
        <v>0</v>
      </c>
      <c r="C291" s="4">
        <f>'SIMPL PLYWOOD'!AV330*SUM('SIMPL PLYWOOD'!AE330:AO330)</f>
        <v>0</v>
      </c>
      <c r="D291" s="4">
        <f>'SIMPL PLYWOOD'!AW330*SUM('SIMPL PLYWOOD'!AE330:AO330)</f>
        <v>0</v>
      </c>
      <c r="E291" s="4">
        <f>'SIMPL PLYWOOD'!AX330*SUM('SIMPL PLYWOOD'!AE330:AO330)</f>
        <v>0</v>
      </c>
      <c r="F291" s="4">
        <f>'SIMPL PLYWOOD'!AY330*SUM('SIMPL PLYWOOD'!AE330:AO330)</f>
        <v>0</v>
      </c>
      <c r="G291" s="4">
        <f>'SIMPL PLYWOOD'!AZ330*SUM('SIMPL PLYWOOD'!AE330:AO330)</f>
        <v>0</v>
      </c>
      <c r="H291" s="4">
        <f t="shared" si="11"/>
        <v>0</v>
      </c>
      <c r="I291" s="4">
        <f t="shared" si="12"/>
        <v>0</v>
      </c>
      <c r="J291" s="4">
        <f>'SIMPL PLYWOOD'!BB330*SUM('SIMPL PLYWOOD'!AE330:AO330)/3.125</f>
        <v>0</v>
      </c>
      <c r="K291" s="4">
        <f>'SIMPL PLYWOOD'!BA330</f>
        <v>0</v>
      </c>
    </row>
    <row r="292" spans="2:11">
      <c r="B292" s="4">
        <f>'SIMPL PLYWOOD'!AU331*SUM('SIMPL PLYWOOD'!AE331:AO331)</f>
        <v>0</v>
      </c>
      <c r="C292" s="4">
        <f>'SIMPL PLYWOOD'!AV331*SUM('SIMPL PLYWOOD'!AE331:AO331)</f>
        <v>0</v>
      </c>
      <c r="D292" s="4">
        <f>'SIMPL PLYWOOD'!AW331*SUM('SIMPL PLYWOOD'!AE331:AO331)</f>
        <v>0</v>
      </c>
      <c r="E292" s="4">
        <f>'SIMPL PLYWOOD'!AX331*SUM('SIMPL PLYWOOD'!AE331:AO331)</f>
        <v>0</v>
      </c>
      <c r="F292" s="4">
        <f>'SIMPL PLYWOOD'!AY331*SUM('SIMPL PLYWOOD'!AE331:AO331)</f>
        <v>0</v>
      </c>
      <c r="G292" s="4">
        <f>'SIMPL PLYWOOD'!AZ331*SUM('SIMPL PLYWOOD'!AE331:AO331)</f>
        <v>0</v>
      </c>
      <c r="H292" s="4">
        <f t="shared" si="11"/>
        <v>0</v>
      </c>
      <c r="I292" s="4">
        <f t="shared" si="12"/>
        <v>0</v>
      </c>
      <c r="J292" s="4">
        <f>'SIMPL PLYWOOD'!BB331*SUM('SIMPL PLYWOOD'!AE331:AO331)/3.125</f>
        <v>0</v>
      </c>
      <c r="K292" s="4">
        <f>'SIMPL PLYWOOD'!BA331</f>
        <v>0</v>
      </c>
    </row>
    <row r="293" spans="2:11">
      <c r="B293" s="4">
        <f>'SIMPL PLYWOOD'!AU332*SUM('SIMPL PLYWOOD'!AE332:AO332)</f>
        <v>0</v>
      </c>
      <c r="C293" s="4">
        <f>'SIMPL PLYWOOD'!AV332*SUM('SIMPL PLYWOOD'!AE332:AO332)</f>
        <v>0</v>
      </c>
      <c r="D293" s="4">
        <f>'SIMPL PLYWOOD'!AW332*SUM('SIMPL PLYWOOD'!AE332:AO332)</f>
        <v>0</v>
      </c>
      <c r="E293" s="4">
        <f>'SIMPL PLYWOOD'!AX332*SUM('SIMPL PLYWOOD'!AE332:AO332)</f>
        <v>0</v>
      </c>
      <c r="F293" s="4">
        <f>'SIMPL PLYWOOD'!AY332*SUM('SIMPL PLYWOOD'!AE332:AO332)</f>
        <v>0</v>
      </c>
      <c r="G293" s="4">
        <f>'SIMPL PLYWOOD'!AZ332*SUM('SIMPL PLYWOOD'!AE332:AO332)</f>
        <v>0</v>
      </c>
      <c r="H293" s="4">
        <f t="shared" si="11"/>
        <v>0</v>
      </c>
      <c r="I293" s="4">
        <f t="shared" si="12"/>
        <v>0</v>
      </c>
      <c r="J293" s="4">
        <f>'SIMPL PLYWOOD'!BB332*SUM('SIMPL PLYWOOD'!AE332:AO332)/3.125</f>
        <v>0</v>
      </c>
      <c r="K293" s="4">
        <f>'SIMPL PLYWOOD'!BA332</f>
        <v>0</v>
      </c>
    </row>
    <row r="294" spans="2:11">
      <c r="B294" s="4">
        <f>'SIMPL PLYWOOD'!AU333*SUM('SIMPL PLYWOOD'!AE333:AO333)</f>
        <v>0</v>
      </c>
      <c r="C294" s="4">
        <f>'SIMPL PLYWOOD'!AV333*SUM('SIMPL PLYWOOD'!AE333:AO333)</f>
        <v>0</v>
      </c>
      <c r="D294" s="4">
        <f>'SIMPL PLYWOOD'!AW333*SUM('SIMPL PLYWOOD'!AE333:AO333)</f>
        <v>0</v>
      </c>
      <c r="E294" s="4">
        <f>'SIMPL PLYWOOD'!AX333*SUM('SIMPL PLYWOOD'!AE333:AO333)</f>
        <v>0</v>
      </c>
      <c r="F294" s="4">
        <f>'SIMPL PLYWOOD'!AY333*SUM('SIMPL PLYWOOD'!AE333:AO333)</f>
        <v>0</v>
      </c>
      <c r="G294" s="4">
        <f>'SIMPL PLYWOOD'!AZ333*SUM('SIMPL PLYWOOD'!AE333:AO333)</f>
        <v>0</v>
      </c>
      <c r="H294" s="4">
        <f t="shared" si="11"/>
        <v>0</v>
      </c>
      <c r="I294" s="4">
        <f t="shared" si="12"/>
        <v>0</v>
      </c>
      <c r="J294" s="4">
        <f>'SIMPL PLYWOOD'!BB333*SUM('SIMPL PLYWOOD'!AE333:AO333)/3.125</f>
        <v>0</v>
      </c>
      <c r="K294" s="4">
        <f>'SIMPL PLYWOOD'!BA333</f>
        <v>0</v>
      </c>
    </row>
    <row r="295" spans="2:11">
      <c r="B295" s="4">
        <f>'SIMPL PLYWOOD'!AU334*SUM('SIMPL PLYWOOD'!AE334:AO334)</f>
        <v>0</v>
      </c>
      <c r="C295" s="4">
        <f>'SIMPL PLYWOOD'!AV334*SUM('SIMPL PLYWOOD'!AE334:AO334)</f>
        <v>0</v>
      </c>
      <c r="D295" s="4">
        <f>'SIMPL PLYWOOD'!AW334*SUM('SIMPL PLYWOOD'!AE334:AO334)</f>
        <v>0</v>
      </c>
      <c r="E295" s="4">
        <f>'SIMPL PLYWOOD'!AX334*SUM('SIMPL PLYWOOD'!AE334:AO334)</f>
        <v>0</v>
      </c>
      <c r="F295" s="4">
        <f>'SIMPL PLYWOOD'!AY334*SUM('SIMPL PLYWOOD'!AE334:AO334)</f>
        <v>0</v>
      </c>
      <c r="G295" s="4">
        <f>'SIMPL PLYWOOD'!AZ334*SUM('SIMPL PLYWOOD'!AE334:AO334)</f>
        <v>0</v>
      </c>
      <c r="H295" s="4">
        <f t="shared" si="11"/>
        <v>0</v>
      </c>
      <c r="I295" s="4">
        <f t="shared" si="12"/>
        <v>0</v>
      </c>
      <c r="J295" s="4">
        <f>'SIMPL PLYWOOD'!BB334*SUM('SIMPL PLYWOOD'!AE334:AO334)/3.125</f>
        <v>0</v>
      </c>
      <c r="K295" s="4">
        <f>'SIMPL PLYWOOD'!BA334</f>
        <v>0</v>
      </c>
    </row>
    <row r="296" spans="2:11">
      <c r="B296" s="4">
        <f>'SIMPL PLYWOOD'!AU335*SUM('SIMPL PLYWOOD'!AE335:AO335)</f>
        <v>0</v>
      </c>
      <c r="C296" s="4">
        <f>'SIMPL PLYWOOD'!AV335*SUM('SIMPL PLYWOOD'!AE335:AO335)</f>
        <v>0</v>
      </c>
      <c r="D296" s="4">
        <f>'SIMPL PLYWOOD'!AW335*SUM('SIMPL PLYWOOD'!AE335:AO335)</f>
        <v>0</v>
      </c>
      <c r="E296" s="4">
        <f>'SIMPL PLYWOOD'!AX335*SUM('SIMPL PLYWOOD'!AE335:AO335)</f>
        <v>0</v>
      </c>
      <c r="F296" s="4">
        <f>'SIMPL PLYWOOD'!AY335*SUM('SIMPL PLYWOOD'!AE335:AO335)</f>
        <v>0</v>
      </c>
      <c r="G296" s="4">
        <f>'SIMPL PLYWOOD'!AZ335*SUM('SIMPL PLYWOOD'!AE335:AO335)</f>
        <v>0</v>
      </c>
      <c r="H296" s="4">
        <f t="shared" si="11"/>
        <v>0</v>
      </c>
      <c r="I296" s="4">
        <f t="shared" si="12"/>
        <v>0</v>
      </c>
      <c r="J296" s="4">
        <f>'SIMPL PLYWOOD'!BB335*SUM('SIMPL PLYWOOD'!AE335:AO335)/3.125</f>
        <v>0</v>
      </c>
      <c r="K296" s="4">
        <f>'SIMPL PLYWOOD'!BA335</f>
        <v>0</v>
      </c>
    </row>
    <row r="297" spans="2:11">
      <c r="B297" s="4">
        <f>'SIMPL PLYWOOD'!AU336*SUM('SIMPL PLYWOOD'!AE336:AO336)</f>
        <v>0</v>
      </c>
      <c r="C297" s="4">
        <f>'SIMPL PLYWOOD'!AV336*SUM('SIMPL PLYWOOD'!AE336:AO336)</f>
        <v>0</v>
      </c>
      <c r="D297" s="4">
        <f>'SIMPL PLYWOOD'!AW336*SUM('SIMPL PLYWOOD'!AE336:AO336)</f>
        <v>0</v>
      </c>
      <c r="E297" s="4">
        <f>'SIMPL PLYWOOD'!AX336*SUM('SIMPL PLYWOOD'!AE336:AO336)</f>
        <v>0</v>
      </c>
      <c r="F297" s="4">
        <f>'SIMPL PLYWOOD'!AY336*SUM('SIMPL PLYWOOD'!AE336:AO336)</f>
        <v>0</v>
      </c>
      <c r="G297" s="4">
        <f>'SIMPL PLYWOOD'!AZ336*SUM('SIMPL PLYWOOD'!AE336:AO336)</f>
        <v>0</v>
      </c>
      <c r="H297" s="4">
        <f t="shared" si="11"/>
        <v>0</v>
      </c>
      <c r="I297" s="4">
        <f t="shared" si="12"/>
        <v>0</v>
      </c>
      <c r="J297" s="4">
        <f>'SIMPL PLYWOOD'!BB336*SUM('SIMPL PLYWOOD'!AE336:AO336)/3.125</f>
        <v>0</v>
      </c>
      <c r="K297" s="4">
        <f>'SIMPL PLYWOOD'!BA336</f>
        <v>0</v>
      </c>
    </row>
    <row r="298" spans="2:11">
      <c r="B298" s="4">
        <f>'SIMPL PLYWOOD'!AU337*SUM('SIMPL PLYWOOD'!AE337:AO337)</f>
        <v>0</v>
      </c>
      <c r="C298" s="4">
        <f>'SIMPL PLYWOOD'!AV337*SUM('SIMPL PLYWOOD'!AE337:AO337)</f>
        <v>0</v>
      </c>
      <c r="D298" s="4">
        <f>'SIMPL PLYWOOD'!AW337*SUM('SIMPL PLYWOOD'!AE337:AO337)</f>
        <v>0</v>
      </c>
      <c r="E298" s="4">
        <f>'SIMPL PLYWOOD'!AX337*SUM('SIMPL PLYWOOD'!AE337:AO337)</f>
        <v>0</v>
      </c>
      <c r="F298" s="4">
        <f>'SIMPL PLYWOOD'!AY337*SUM('SIMPL PLYWOOD'!AE337:AO337)</f>
        <v>0</v>
      </c>
      <c r="G298" s="4">
        <f>'SIMPL PLYWOOD'!AZ337*SUM('SIMPL PLYWOOD'!AE337:AO337)</f>
        <v>0</v>
      </c>
      <c r="H298" s="4">
        <f t="shared" si="11"/>
        <v>0</v>
      </c>
      <c r="I298" s="4">
        <f t="shared" si="12"/>
        <v>0</v>
      </c>
      <c r="J298" s="4">
        <f>'SIMPL PLYWOOD'!BB337*SUM('SIMPL PLYWOOD'!AE337:AO337)/3.125</f>
        <v>0</v>
      </c>
      <c r="K298" s="4">
        <f>'SIMPL PLYWOOD'!BA337</f>
        <v>0</v>
      </c>
    </row>
    <row r="299" spans="2:11">
      <c r="B299" s="4">
        <f>'SIMPL PLYWOOD'!AU338*SUM('SIMPL PLYWOOD'!AE338:AO338)</f>
        <v>0</v>
      </c>
      <c r="C299" s="4">
        <f>'SIMPL PLYWOOD'!AV338*SUM('SIMPL PLYWOOD'!AE338:AO338)</f>
        <v>0</v>
      </c>
      <c r="D299" s="4">
        <f>'SIMPL PLYWOOD'!AW338*SUM('SIMPL PLYWOOD'!AE338:AO338)</f>
        <v>0</v>
      </c>
      <c r="E299" s="4">
        <f>'SIMPL PLYWOOD'!AX338*SUM('SIMPL PLYWOOD'!AE338:AO338)</f>
        <v>0</v>
      </c>
      <c r="F299" s="4">
        <f>'SIMPL PLYWOOD'!AY338*SUM('SIMPL PLYWOOD'!AE338:AO338)</f>
        <v>0</v>
      </c>
      <c r="G299" s="4">
        <f>'SIMPL PLYWOOD'!AZ338*SUM('SIMPL PLYWOOD'!AE338:AO338)</f>
        <v>0</v>
      </c>
      <c r="H299" s="4">
        <f t="shared" si="11"/>
        <v>0</v>
      </c>
      <c r="I299" s="4">
        <f t="shared" si="12"/>
        <v>0</v>
      </c>
      <c r="J299" s="4">
        <f>'SIMPL PLYWOOD'!BB338*SUM('SIMPL PLYWOOD'!AE338:AO338)/3.125</f>
        <v>0</v>
      </c>
      <c r="K299" s="4">
        <f>'SIMPL PLYWOOD'!BA338</f>
        <v>0</v>
      </c>
    </row>
    <row r="300" spans="2:11">
      <c r="B300" s="4">
        <f>'SIMPL PLYWOOD'!AU339*SUM('SIMPL PLYWOOD'!AE339:AO339)</f>
        <v>0</v>
      </c>
      <c r="C300" s="4">
        <f>'SIMPL PLYWOOD'!AV339*SUM('SIMPL PLYWOOD'!AE339:AO339)</f>
        <v>0</v>
      </c>
      <c r="D300" s="4">
        <f>'SIMPL PLYWOOD'!AW339*SUM('SIMPL PLYWOOD'!AE339:AO339)</f>
        <v>0</v>
      </c>
      <c r="E300" s="4">
        <f>'SIMPL PLYWOOD'!AX339*SUM('SIMPL PLYWOOD'!AE339:AO339)</f>
        <v>0</v>
      </c>
      <c r="F300" s="4">
        <f>'SIMPL PLYWOOD'!AY339*SUM('SIMPL PLYWOOD'!AE339:AO339)</f>
        <v>0</v>
      </c>
      <c r="G300" s="4">
        <f>'SIMPL PLYWOOD'!AZ339*SUM('SIMPL PLYWOOD'!AE339:AO339)</f>
        <v>0</v>
      </c>
      <c r="H300" s="4">
        <f t="shared" si="11"/>
        <v>0</v>
      </c>
      <c r="I300" s="4">
        <f t="shared" si="12"/>
        <v>0</v>
      </c>
      <c r="J300" s="4">
        <f>'SIMPL PLYWOOD'!BB339*SUM('SIMPL PLYWOOD'!AE339:AO339)/3.125</f>
        <v>0</v>
      </c>
      <c r="K300" s="4">
        <f>'SIMPL PLYWOOD'!BA339</f>
        <v>0</v>
      </c>
    </row>
    <row r="301" spans="2:11">
      <c r="B301" s="4">
        <f>'SIMPL PLYWOOD'!AU340*SUM('SIMPL PLYWOOD'!AE340:AO340)</f>
        <v>0</v>
      </c>
      <c r="C301" s="4">
        <f>'SIMPL PLYWOOD'!AV340*SUM('SIMPL PLYWOOD'!AE340:AO340)</f>
        <v>0</v>
      </c>
      <c r="D301" s="4">
        <f>'SIMPL PLYWOOD'!AW340*SUM('SIMPL PLYWOOD'!AE340:AO340)</f>
        <v>0</v>
      </c>
      <c r="E301" s="4">
        <f>'SIMPL PLYWOOD'!AX340*SUM('SIMPL PLYWOOD'!AE340:AO340)</f>
        <v>0</v>
      </c>
      <c r="F301" s="4">
        <f>'SIMPL PLYWOOD'!AY340*SUM('SIMPL PLYWOOD'!AE340:AO340)</f>
        <v>0</v>
      </c>
      <c r="G301" s="4">
        <f>'SIMPL PLYWOOD'!AZ340*SUM('SIMPL PLYWOOD'!AE340:AO340)</f>
        <v>0</v>
      </c>
      <c r="H301" s="4">
        <f t="shared" si="11"/>
        <v>0</v>
      </c>
      <c r="I301" s="4">
        <f t="shared" si="12"/>
        <v>0</v>
      </c>
      <c r="J301" s="4">
        <f>'SIMPL PLYWOOD'!BB340*SUM('SIMPL PLYWOOD'!AE340:AO340)/3.125</f>
        <v>0</v>
      </c>
      <c r="K301" s="4">
        <f>'SIMPL PLYWOOD'!BA340</f>
        <v>0</v>
      </c>
    </row>
    <row r="302" spans="2:11">
      <c r="B302" s="4">
        <f>'SIMPL PLYWOOD'!AU341*SUM('SIMPL PLYWOOD'!AE341:AO341)</f>
        <v>0</v>
      </c>
      <c r="C302" s="4">
        <f>'SIMPL PLYWOOD'!AV341*SUM('SIMPL PLYWOOD'!AE341:AO341)</f>
        <v>0</v>
      </c>
      <c r="D302" s="4">
        <f>'SIMPL PLYWOOD'!AW341*SUM('SIMPL PLYWOOD'!AE341:AO341)</f>
        <v>0</v>
      </c>
      <c r="E302" s="4">
        <f>'SIMPL PLYWOOD'!AX341*SUM('SIMPL PLYWOOD'!AE341:AO341)</f>
        <v>0</v>
      </c>
      <c r="F302" s="4">
        <f>'SIMPL PLYWOOD'!AY341*SUM('SIMPL PLYWOOD'!AE341:AO341)</f>
        <v>0</v>
      </c>
      <c r="G302" s="4">
        <f>'SIMPL PLYWOOD'!AZ341*SUM('SIMPL PLYWOOD'!AE341:AO341)</f>
        <v>0</v>
      </c>
      <c r="H302" s="4">
        <f t="shared" si="11"/>
        <v>0</v>
      </c>
      <c r="I302" s="4">
        <f t="shared" si="12"/>
        <v>0</v>
      </c>
      <c r="J302" s="4">
        <f>'SIMPL PLYWOOD'!BB341*SUM('SIMPL PLYWOOD'!AE341:AO341)/3.125</f>
        <v>0</v>
      </c>
      <c r="K302" s="4">
        <f>'SIMPL PLYWOOD'!BA341</f>
        <v>0</v>
      </c>
    </row>
    <row r="303" spans="2:11">
      <c r="B303" s="4">
        <f>'SIMPL PLYWOOD'!AU342*SUM('SIMPL PLYWOOD'!AE342:AO342)</f>
        <v>0</v>
      </c>
      <c r="C303" s="4">
        <f>'SIMPL PLYWOOD'!AV342*SUM('SIMPL PLYWOOD'!AE342:AO342)</f>
        <v>0</v>
      </c>
      <c r="D303" s="4">
        <f>'SIMPL PLYWOOD'!AW342*SUM('SIMPL PLYWOOD'!AE342:AO342)</f>
        <v>0</v>
      </c>
      <c r="E303" s="4">
        <f>'SIMPL PLYWOOD'!AX342*SUM('SIMPL PLYWOOD'!AE342:AO342)</f>
        <v>0</v>
      </c>
      <c r="F303" s="4">
        <f>'SIMPL PLYWOOD'!AY342*SUM('SIMPL PLYWOOD'!AE342:AO342)</f>
        <v>0</v>
      </c>
      <c r="G303" s="4">
        <f>'SIMPL PLYWOOD'!AZ342*SUM('SIMPL PLYWOOD'!AE342:AO342)</f>
        <v>0</v>
      </c>
      <c r="H303" s="4">
        <f t="shared" si="11"/>
        <v>0</v>
      </c>
      <c r="I303" s="4">
        <f t="shared" si="12"/>
        <v>0</v>
      </c>
      <c r="J303" s="4">
        <f>'SIMPL PLYWOOD'!BB342*SUM('SIMPL PLYWOOD'!AE342:AO342)/3.125</f>
        <v>0</v>
      </c>
      <c r="K303" s="4">
        <f>'SIMPL PLYWOOD'!BA342</f>
        <v>0</v>
      </c>
    </row>
    <row r="304" spans="2:11">
      <c r="B304" s="4">
        <f>'SIMPL PLYWOOD'!AU343*SUM('SIMPL PLYWOOD'!AE343:AO343)</f>
        <v>0</v>
      </c>
      <c r="C304" s="4">
        <f>'SIMPL PLYWOOD'!AV343*SUM('SIMPL PLYWOOD'!AE343:AO343)</f>
        <v>0</v>
      </c>
      <c r="D304" s="4">
        <f>'SIMPL PLYWOOD'!AW343*SUM('SIMPL PLYWOOD'!AE343:AO343)</f>
        <v>0</v>
      </c>
      <c r="E304" s="4">
        <f>'SIMPL PLYWOOD'!AX343*SUM('SIMPL PLYWOOD'!AE343:AO343)</f>
        <v>0</v>
      </c>
      <c r="F304" s="4">
        <f>'SIMPL PLYWOOD'!AY343*SUM('SIMPL PLYWOOD'!AE343:AO343)</f>
        <v>0</v>
      </c>
      <c r="G304" s="4">
        <f>'SIMPL PLYWOOD'!AZ343*SUM('SIMPL PLYWOOD'!AE343:AO343)</f>
        <v>0</v>
      </c>
      <c r="H304" s="4">
        <f t="shared" si="11"/>
        <v>0</v>
      </c>
      <c r="I304" s="4">
        <f t="shared" si="12"/>
        <v>0</v>
      </c>
      <c r="J304" s="4">
        <f>'SIMPL PLYWOOD'!BB343*SUM('SIMPL PLYWOOD'!AE343:AO343)/3.125</f>
        <v>0</v>
      </c>
      <c r="K304" s="4">
        <f>'SIMPL PLYWOOD'!BA343</f>
        <v>0</v>
      </c>
    </row>
    <row r="305" spans="2:11">
      <c r="B305" s="4">
        <f>'SIMPL PLYWOOD'!AU344*SUM('SIMPL PLYWOOD'!AE344:AO344)</f>
        <v>0</v>
      </c>
      <c r="C305" s="4">
        <f>'SIMPL PLYWOOD'!AV344*SUM('SIMPL PLYWOOD'!AE344:AO344)</f>
        <v>0</v>
      </c>
      <c r="D305" s="4">
        <f>'SIMPL PLYWOOD'!AW344*SUM('SIMPL PLYWOOD'!AE344:AO344)</f>
        <v>0</v>
      </c>
      <c r="E305" s="4">
        <f>'SIMPL PLYWOOD'!AX344*SUM('SIMPL PLYWOOD'!AE344:AO344)</f>
        <v>0</v>
      </c>
      <c r="F305" s="4">
        <f>'SIMPL PLYWOOD'!AY344*SUM('SIMPL PLYWOOD'!AE344:AO344)</f>
        <v>0</v>
      </c>
      <c r="G305" s="4">
        <f>'SIMPL PLYWOOD'!AZ344*SUM('SIMPL PLYWOOD'!AE344:AO344)</f>
        <v>0</v>
      </c>
      <c r="H305" s="4">
        <f t="shared" si="11"/>
        <v>0</v>
      </c>
      <c r="I305" s="4">
        <f t="shared" si="12"/>
        <v>0</v>
      </c>
      <c r="J305" s="4">
        <f>'SIMPL PLYWOOD'!BB344*SUM('SIMPL PLYWOOD'!AE344:AO344)/3.125</f>
        <v>0</v>
      </c>
      <c r="K305" s="4">
        <f>'SIMPL PLYWOOD'!BA344</f>
        <v>0</v>
      </c>
    </row>
    <row r="306" spans="2:11">
      <c r="B306" s="4">
        <f>'SIMPL PLYWOOD'!AU345*SUM('SIMPL PLYWOOD'!AE345:AO345)</f>
        <v>0</v>
      </c>
      <c r="C306" s="4">
        <f>'SIMPL PLYWOOD'!AV345*SUM('SIMPL PLYWOOD'!AE345:AO345)</f>
        <v>0</v>
      </c>
      <c r="D306" s="4">
        <f>'SIMPL PLYWOOD'!AW345*SUM('SIMPL PLYWOOD'!AE345:AO345)</f>
        <v>0</v>
      </c>
      <c r="E306" s="4">
        <f>'SIMPL PLYWOOD'!AX345*SUM('SIMPL PLYWOOD'!AE345:AO345)</f>
        <v>0</v>
      </c>
      <c r="F306" s="4">
        <f>'SIMPL PLYWOOD'!AY345*SUM('SIMPL PLYWOOD'!AE345:AO345)</f>
        <v>0</v>
      </c>
      <c r="G306" s="4">
        <f>'SIMPL PLYWOOD'!AZ345*SUM('SIMPL PLYWOOD'!AE345:AO345)</f>
        <v>0</v>
      </c>
      <c r="H306" s="4">
        <f t="shared" si="11"/>
        <v>0</v>
      </c>
      <c r="I306" s="4">
        <f t="shared" si="12"/>
        <v>0</v>
      </c>
      <c r="J306" s="4">
        <f>'SIMPL PLYWOOD'!BB345*SUM('SIMPL PLYWOOD'!AE345:AO345)/3.125</f>
        <v>0</v>
      </c>
      <c r="K306" s="4">
        <f>'SIMPL PLYWOOD'!BA345</f>
        <v>0</v>
      </c>
    </row>
    <row r="307" spans="2:11">
      <c r="B307" s="4">
        <f>'SIMPL PLYWOOD'!AU346*SUM('SIMPL PLYWOOD'!AE346:AO346)</f>
        <v>0</v>
      </c>
      <c r="C307" s="4">
        <f>'SIMPL PLYWOOD'!AV346*SUM('SIMPL PLYWOOD'!AE346:AO346)</f>
        <v>0</v>
      </c>
      <c r="D307" s="4">
        <f>'SIMPL PLYWOOD'!AW346*SUM('SIMPL PLYWOOD'!AE346:AO346)</f>
        <v>0</v>
      </c>
      <c r="E307" s="4">
        <f>'SIMPL PLYWOOD'!AX346*SUM('SIMPL PLYWOOD'!AE346:AO346)</f>
        <v>0</v>
      </c>
      <c r="F307" s="4">
        <f>'SIMPL PLYWOOD'!AY346*SUM('SIMPL PLYWOOD'!AE346:AO346)</f>
        <v>0</v>
      </c>
      <c r="G307" s="4">
        <f>'SIMPL PLYWOOD'!AZ346*SUM('SIMPL PLYWOOD'!AE346:AO346)</f>
        <v>0</v>
      </c>
      <c r="H307" s="4">
        <f t="shared" si="11"/>
        <v>0</v>
      </c>
      <c r="I307" s="4">
        <f t="shared" si="12"/>
        <v>0</v>
      </c>
      <c r="J307" s="4">
        <f>'SIMPL PLYWOOD'!BB346*SUM('SIMPL PLYWOOD'!AE346:AO346)/3.125</f>
        <v>0</v>
      </c>
      <c r="K307" s="4">
        <f>'SIMPL PLYWOOD'!BA346</f>
        <v>0</v>
      </c>
    </row>
    <row r="308" spans="2:11">
      <c r="B308" s="4">
        <f>'SIMPL PLYWOOD'!AU347*SUM('SIMPL PLYWOOD'!AE347:AO347)</f>
        <v>0</v>
      </c>
      <c r="C308" s="4">
        <f>'SIMPL PLYWOOD'!AV347*SUM('SIMPL PLYWOOD'!AE347:AO347)</f>
        <v>0</v>
      </c>
      <c r="D308" s="4">
        <f>'SIMPL PLYWOOD'!AW347*SUM('SIMPL PLYWOOD'!AE347:AO347)</f>
        <v>0</v>
      </c>
      <c r="E308" s="4">
        <f>'SIMPL PLYWOOD'!AX347*SUM('SIMPL PLYWOOD'!AE347:AO347)</f>
        <v>0</v>
      </c>
      <c r="F308" s="4">
        <f>'SIMPL PLYWOOD'!AY347*SUM('SIMPL PLYWOOD'!AE347:AO347)</f>
        <v>0</v>
      </c>
      <c r="G308" s="4">
        <f>'SIMPL PLYWOOD'!AZ347*SUM('SIMPL PLYWOOD'!AE347:AO347)</f>
        <v>0</v>
      </c>
      <c r="H308" s="4">
        <f t="shared" si="11"/>
        <v>0</v>
      </c>
      <c r="I308" s="4">
        <f t="shared" si="12"/>
        <v>0</v>
      </c>
      <c r="J308" s="4">
        <f>'SIMPL PLYWOOD'!BB347*SUM('SIMPL PLYWOOD'!AE347:AO347)/3.125</f>
        <v>0</v>
      </c>
      <c r="K308" s="4">
        <f>'SIMPL PLYWOOD'!BA347</f>
        <v>0</v>
      </c>
    </row>
    <row r="309" spans="2:11">
      <c r="B309" s="4">
        <f>'SIMPL PLYWOOD'!AU348*SUM('SIMPL PLYWOOD'!AE348:AO348)</f>
        <v>0</v>
      </c>
      <c r="C309" s="4">
        <f>'SIMPL PLYWOOD'!AV348*SUM('SIMPL PLYWOOD'!AE348:AO348)</f>
        <v>0</v>
      </c>
      <c r="D309" s="4">
        <f>'SIMPL PLYWOOD'!AW348*SUM('SIMPL PLYWOOD'!AE348:AO348)</f>
        <v>0</v>
      </c>
      <c r="E309" s="4">
        <f>'SIMPL PLYWOOD'!AX348*SUM('SIMPL PLYWOOD'!AE348:AO348)</f>
        <v>0</v>
      </c>
      <c r="F309" s="4">
        <f>'SIMPL PLYWOOD'!AY348*SUM('SIMPL PLYWOOD'!AE348:AO348)</f>
        <v>0</v>
      </c>
      <c r="G309" s="4">
        <f>'SIMPL PLYWOOD'!AZ348*SUM('SIMPL PLYWOOD'!AE348:AO348)</f>
        <v>0</v>
      </c>
      <c r="H309" s="4">
        <f t="shared" si="11"/>
        <v>0</v>
      </c>
      <c r="I309" s="4">
        <f t="shared" si="12"/>
        <v>0</v>
      </c>
      <c r="J309" s="4">
        <f>'SIMPL PLYWOOD'!BB348*SUM('SIMPL PLYWOOD'!AE348:AO348)/3.125</f>
        <v>0</v>
      </c>
      <c r="K309" s="4">
        <f>'SIMPL PLYWOOD'!BA348</f>
        <v>0</v>
      </c>
    </row>
    <row r="310" spans="2:11">
      <c r="B310" s="4">
        <f>'SIMPL PLYWOOD'!AU349*SUM('SIMPL PLYWOOD'!AE349:AO349)</f>
        <v>0</v>
      </c>
      <c r="C310" s="4">
        <f>'SIMPL PLYWOOD'!AV349*SUM('SIMPL PLYWOOD'!AE349:AO349)</f>
        <v>0</v>
      </c>
      <c r="D310" s="4">
        <f>'SIMPL PLYWOOD'!AW349*SUM('SIMPL PLYWOOD'!AE349:AO349)</f>
        <v>0</v>
      </c>
      <c r="E310" s="4">
        <f>'SIMPL PLYWOOD'!AX349*SUM('SIMPL PLYWOOD'!AE349:AO349)</f>
        <v>0</v>
      </c>
      <c r="F310" s="4">
        <f>'SIMPL PLYWOOD'!AY349*SUM('SIMPL PLYWOOD'!AE349:AO349)</f>
        <v>0</v>
      </c>
      <c r="G310" s="4">
        <f>'SIMPL PLYWOOD'!AZ349*SUM('SIMPL PLYWOOD'!AE349:AO349)</f>
        <v>0</v>
      </c>
      <c r="H310" s="4">
        <f t="shared" si="11"/>
        <v>0</v>
      </c>
      <c r="I310" s="4">
        <f t="shared" si="12"/>
        <v>0</v>
      </c>
      <c r="J310" s="4">
        <f>'SIMPL PLYWOOD'!BB349*SUM('SIMPL PLYWOOD'!AE349:AO349)/3.125</f>
        <v>0</v>
      </c>
      <c r="K310" s="4">
        <f>'SIMPL PLYWOOD'!BA349</f>
        <v>0</v>
      </c>
    </row>
    <row r="311" spans="2:11">
      <c r="B311" s="4">
        <f>'SIMPL PLYWOOD'!AU350*SUM('SIMPL PLYWOOD'!AE350:AO350)</f>
        <v>0</v>
      </c>
      <c r="C311" s="4">
        <f>'SIMPL PLYWOOD'!AV350*SUM('SIMPL PLYWOOD'!AE350:AO350)</f>
        <v>0</v>
      </c>
      <c r="D311" s="4">
        <f>'SIMPL PLYWOOD'!AW350*SUM('SIMPL PLYWOOD'!AE350:AO350)</f>
        <v>0</v>
      </c>
      <c r="E311" s="4">
        <f>'SIMPL PLYWOOD'!AX350*SUM('SIMPL PLYWOOD'!AE350:AO350)</f>
        <v>0</v>
      </c>
      <c r="F311" s="4">
        <f>'SIMPL PLYWOOD'!AY350*SUM('SIMPL PLYWOOD'!AE350:AO350)</f>
        <v>0</v>
      </c>
      <c r="G311" s="4">
        <f>'SIMPL PLYWOOD'!AZ350*SUM('SIMPL PLYWOOD'!AE350:AO350)</f>
        <v>0</v>
      </c>
      <c r="H311" s="4">
        <f t="shared" si="11"/>
        <v>0</v>
      </c>
      <c r="I311" s="4">
        <f t="shared" si="12"/>
        <v>0</v>
      </c>
      <c r="J311" s="4">
        <f>'SIMPL PLYWOOD'!BB350*SUM('SIMPL PLYWOOD'!AE350:AO350)/3.125</f>
        <v>0</v>
      </c>
      <c r="K311" s="4">
        <f>'SIMPL PLYWOOD'!BA350</f>
        <v>0</v>
      </c>
    </row>
    <row r="312" spans="2:11">
      <c r="B312" s="4">
        <f>'SIMPL PLYWOOD'!AU351*SUM('SIMPL PLYWOOD'!AE351:AO351)</f>
        <v>0</v>
      </c>
      <c r="C312" s="4">
        <f>'SIMPL PLYWOOD'!AV351*SUM('SIMPL PLYWOOD'!AE351:AO351)</f>
        <v>0</v>
      </c>
      <c r="D312" s="4">
        <f>'SIMPL PLYWOOD'!AW351*SUM('SIMPL PLYWOOD'!AE351:AO351)</f>
        <v>0</v>
      </c>
      <c r="E312" s="4">
        <f>'SIMPL PLYWOOD'!AX351*SUM('SIMPL PLYWOOD'!AE351:AO351)</f>
        <v>0</v>
      </c>
      <c r="F312" s="4">
        <f>'SIMPL PLYWOOD'!AY351*SUM('SIMPL PLYWOOD'!AE351:AO351)</f>
        <v>0</v>
      </c>
      <c r="G312" s="4">
        <f>'SIMPL PLYWOOD'!AZ351*SUM('SIMPL PLYWOOD'!AE351:AO351)</f>
        <v>0</v>
      </c>
      <c r="H312" s="4">
        <f t="shared" si="11"/>
        <v>0</v>
      </c>
      <c r="I312" s="4">
        <f t="shared" si="12"/>
        <v>0</v>
      </c>
      <c r="J312" s="4">
        <f>'SIMPL PLYWOOD'!BB351*SUM('SIMPL PLYWOOD'!AE351:AO351)/3.125</f>
        <v>0</v>
      </c>
      <c r="K312" s="4">
        <f>'SIMPL PLYWOOD'!BA351</f>
        <v>0</v>
      </c>
    </row>
    <row r="313" spans="2:11">
      <c r="B313" s="4">
        <f>'SIMPL PLYWOOD'!AU352*SUM('SIMPL PLYWOOD'!AE352:AO352)</f>
        <v>0</v>
      </c>
      <c r="C313" s="4">
        <f>'SIMPL PLYWOOD'!AV352*SUM('SIMPL PLYWOOD'!AE352:AO352)</f>
        <v>0</v>
      </c>
      <c r="D313" s="4">
        <f>'SIMPL PLYWOOD'!AW352*SUM('SIMPL PLYWOOD'!AE352:AO352)</f>
        <v>0</v>
      </c>
      <c r="E313" s="4">
        <f>'SIMPL PLYWOOD'!AX352*SUM('SIMPL PLYWOOD'!AE352:AO352)</f>
        <v>0</v>
      </c>
      <c r="F313" s="4">
        <f>'SIMPL PLYWOOD'!AY352*SUM('SIMPL PLYWOOD'!AE352:AO352)</f>
        <v>0</v>
      </c>
      <c r="G313" s="4">
        <f>'SIMPL PLYWOOD'!AZ352*SUM('SIMPL PLYWOOD'!AE352:AO352)</f>
        <v>0</v>
      </c>
      <c r="H313" s="4">
        <f t="shared" si="11"/>
        <v>0</v>
      </c>
      <c r="I313" s="4">
        <f t="shared" si="12"/>
        <v>0</v>
      </c>
      <c r="J313" s="4">
        <f>'SIMPL PLYWOOD'!BB352*SUM('SIMPL PLYWOOD'!AE352:AO352)/3.125</f>
        <v>0</v>
      </c>
      <c r="K313" s="4">
        <f>'SIMPL PLYWOOD'!BA352</f>
        <v>0</v>
      </c>
    </row>
    <row r="314" spans="2:11">
      <c r="B314" s="4">
        <f>'SIMPL PLYWOOD'!AU353*SUM('SIMPL PLYWOOD'!AE353:AO353)</f>
        <v>0</v>
      </c>
      <c r="C314" s="4">
        <f>'SIMPL PLYWOOD'!AV353*SUM('SIMPL PLYWOOD'!AE353:AO353)</f>
        <v>0</v>
      </c>
      <c r="D314" s="4">
        <f>'SIMPL PLYWOOD'!AW353*SUM('SIMPL PLYWOOD'!AE353:AO353)</f>
        <v>0</v>
      </c>
      <c r="E314" s="4">
        <f>'SIMPL PLYWOOD'!AX353*SUM('SIMPL PLYWOOD'!AE353:AO353)</f>
        <v>0</v>
      </c>
      <c r="F314" s="4">
        <f>'SIMPL PLYWOOD'!AY353*SUM('SIMPL PLYWOOD'!AE353:AO353)</f>
        <v>0</v>
      </c>
      <c r="G314" s="4">
        <f>'SIMPL PLYWOOD'!AZ353*SUM('SIMPL PLYWOOD'!AE353:AO353)</f>
        <v>0</v>
      </c>
      <c r="H314" s="4">
        <f t="shared" si="11"/>
        <v>0</v>
      </c>
      <c r="I314" s="4">
        <f t="shared" si="12"/>
        <v>0</v>
      </c>
      <c r="J314" s="4">
        <f>'SIMPL PLYWOOD'!BB353*SUM('SIMPL PLYWOOD'!AE353:AO353)/3.125</f>
        <v>0</v>
      </c>
      <c r="K314" s="4">
        <f>'SIMPL PLYWOOD'!BA353</f>
        <v>0</v>
      </c>
    </row>
    <row r="315" spans="2:11">
      <c r="B315" s="4">
        <f>'SIMPL PLYWOOD'!AU354*SUM('SIMPL PLYWOOD'!AE354:AO354)</f>
        <v>0</v>
      </c>
      <c r="C315" s="4">
        <f>'SIMPL PLYWOOD'!AV354*SUM('SIMPL PLYWOOD'!AE354:AO354)</f>
        <v>0</v>
      </c>
      <c r="D315" s="4">
        <f>'SIMPL PLYWOOD'!AW354*SUM('SIMPL PLYWOOD'!AE354:AO354)</f>
        <v>0</v>
      </c>
      <c r="E315" s="4">
        <f>'SIMPL PLYWOOD'!AX354*SUM('SIMPL PLYWOOD'!AE354:AO354)</f>
        <v>0</v>
      </c>
      <c r="F315" s="4">
        <f>'SIMPL PLYWOOD'!AY354*SUM('SIMPL PLYWOOD'!AE354:AO354)</f>
        <v>0</v>
      </c>
      <c r="G315" s="4">
        <f>'SIMPL PLYWOOD'!AZ354*SUM('SIMPL PLYWOOD'!AE354:AO354)</f>
        <v>0</v>
      </c>
      <c r="H315" s="4">
        <f t="shared" si="11"/>
        <v>0</v>
      </c>
      <c r="I315" s="4">
        <f t="shared" si="12"/>
        <v>0</v>
      </c>
      <c r="J315" s="4">
        <f>'SIMPL PLYWOOD'!BB354*SUM('SIMPL PLYWOOD'!AE354:AO354)/3.125</f>
        <v>0</v>
      </c>
      <c r="K315" s="4">
        <f>'SIMPL PLYWOOD'!BA354</f>
        <v>0</v>
      </c>
    </row>
    <row r="316" spans="2:11">
      <c r="B316" s="4">
        <f>'SIMPL PLYWOOD'!AU355*SUM('SIMPL PLYWOOD'!AE355:AO355)</f>
        <v>0</v>
      </c>
      <c r="C316" s="4">
        <f>'SIMPL PLYWOOD'!AV355*SUM('SIMPL PLYWOOD'!AE355:AO355)</f>
        <v>0</v>
      </c>
      <c r="D316" s="4">
        <f>'SIMPL PLYWOOD'!AW355*SUM('SIMPL PLYWOOD'!AE355:AO355)</f>
        <v>0</v>
      </c>
      <c r="E316" s="4">
        <f>'SIMPL PLYWOOD'!AX355*SUM('SIMPL PLYWOOD'!AE355:AO355)</f>
        <v>0</v>
      </c>
      <c r="F316" s="4">
        <f>'SIMPL PLYWOOD'!AY355*SUM('SIMPL PLYWOOD'!AE355:AO355)</f>
        <v>0</v>
      </c>
      <c r="G316" s="4">
        <f>'SIMPL PLYWOOD'!AZ355*SUM('SIMPL PLYWOOD'!AE355:AO355)</f>
        <v>0</v>
      </c>
      <c r="H316" s="4">
        <f t="shared" si="11"/>
        <v>0</v>
      </c>
      <c r="I316" s="4">
        <f t="shared" si="12"/>
        <v>0</v>
      </c>
      <c r="J316" s="4">
        <f>'SIMPL PLYWOOD'!BB355*SUM('SIMPL PLYWOOD'!AE355:AO355)/3.125</f>
        <v>0</v>
      </c>
      <c r="K316" s="4">
        <f>'SIMPL PLYWOOD'!BA355</f>
        <v>0</v>
      </c>
    </row>
    <row r="317" spans="2:11">
      <c r="B317" s="4">
        <f>'SIMPL PLYWOOD'!AU356*SUM('SIMPL PLYWOOD'!AE356:AO356)</f>
        <v>0</v>
      </c>
      <c r="C317" s="4">
        <f>'SIMPL PLYWOOD'!AV356*SUM('SIMPL PLYWOOD'!AE356:AO356)</f>
        <v>0</v>
      </c>
      <c r="D317" s="4">
        <f>'SIMPL PLYWOOD'!AW356*SUM('SIMPL PLYWOOD'!AE356:AO356)</f>
        <v>0</v>
      </c>
      <c r="E317" s="4">
        <f>'SIMPL PLYWOOD'!AX356*SUM('SIMPL PLYWOOD'!AE356:AO356)</f>
        <v>0</v>
      </c>
      <c r="F317" s="4">
        <f>'SIMPL PLYWOOD'!AY356*SUM('SIMPL PLYWOOD'!AE356:AO356)</f>
        <v>0</v>
      </c>
      <c r="G317" s="4">
        <f>'SIMPL PLYWOOD'!AZ356*SUM('SIMPL PLYWOOD'!AE356:AO356)</f>
        <v>0</v>
      </c>
      <c r="H317" s="4">
        <f t="shared" si="11"/>
        <v>0</v>
      </c>
      <c r="I317" s="4">
        <f t="shared" si="12"/>
        <v>0</v>
      </c>
      <c r="J317" s="4">
        <f>'SIMPL PLYWOOD'!BB356*SUM('SIMPL PLYWOOD'!AE356:AO356)/3.125</f>
        <v>0</v>
      </c>
      <c r="K317" s="4">
        <f>'SIMPL PLYWOOD'!BA356</f>
        <v>0</v>
      </c>
    </row>
    <row r="318" spans="2:11">
      <c r="B318" s="4">
        <f>'SIMPL PLYWOOD'!AU357*SUM('SIMPL PLYWOOD'!AE357:AO357)</f>
        <v>0</v>
      </c>
      <c r="C318" s="4">
        <f>'SIMPL PLYWOOD'!AV357*SUM('SIMPL PLYWOOD'!AE357:AO357)</f>
        <v>0</v>
      </c>
      <c r="D318" s="4">
        <f>'SIMPL PLYWOOD'!AW357*SUM('SIMPL PLYWOOD'!AE357:AO357)</f>
        <v>0</v>
      </c>
      <c r="E318" s="4">
        <f>'SIMPL PLYWOOD'!AX357*SUM('SIMPL PLYWOOD'!AE357:AO357)</f>
        <v>0</v>
      </c>
      <c r="F318" s="4">
        <f>'SIMPL PLYWOOD'!AY357*SUM('SIMPL PLYWOOD'!AE357:AO357)</f>
        <v>0</v>
      </c>
      <c r="G318" s="4">
        <f>'SIMPL PLYWOOD'!AZ357*SUM('SIMPL PLYWOOD'!AE357:AO357)</f>
        <v>0</v>
      </c>
      <c r="H318" s="4">
        <f t="shared" si="11"/>
        <v>0</v>
      </c>
      <c r="I318" s="4">
        <f t="shared" si="12"/>
        <v>0</v>
      </c>
      <c r="J318" s="4">
        <f>'SIMPL PLYWOOD'!BB357*SUM('SIMPL PLYWOOD'!AE357:AO357)/3.125</f>
        <v>0</v>
      </c>
      <c r="K318" s="4">
        <f>'SIMPL PLYWOOD'!BA357</f>
        <v>0</v>
      </c>
    </row>
    <row r="319" spans="2:11">
      <c r="B319" s="4">
        <f>'SIMPL PLYWOOD'!AU358*SUM('SIMPL PLYWOOD'!AE358:AO358)</f>
        <v>0</v>
      </c>
      <c r="C319" s="4">
        <f>'SIMPL PLYWOOD'!AV358*SUM('SIMPL PLYWOOD'!AE358:AO358)</f>
        <v>0</v>
      </c>
      <c r="D319" s="4">
        <f>'SIMPL PLYWOOD'!AW358*SUM('SIMPL PLYWOOD'!AE358:AO358)</f>
        <v>0</v>
      </c>
      <c r="E319" s="4">
        <f>'SIMPL PLYWOOD'!AX358*SUM('SIMPL PLYWOOD'!AE358:AO358)</f>
        <v>0</v>
      </c>
      <c r="F319" s="4">
        <f>'SIMPL PLYWOOD'!AY358*SUM('SIMPL PLYWOOD'!AE358:AO358)</f>
        <v>0</v>
      </c>
      <c r="G319" s="4">
        <f>'SIMPL PLYWOOD'!AZ358*SUM('SIMPL PLYWOOD'!AE358:AO358)</f>
        <v>0</v>
      </c>
      <c r="H319" s="4">
        <f t="shared" si="11"/>
        <v>0</v>
      </c>
      <c r="I319" s="4">
        <f t="shared" si="12"/>
        <v>0</v>
      </c>
      <c r="J319" s="4">
        <f>'SIMPL PLYWOOD'!BB358*SUM('SIMPL PLYWOOD'!AE358:AO358)/3.125</f>
        <v>0</v>
      </c>
      <c r="K319" s="4">
        <f>'SIMPL PLYWOOD'!BA358</f>
        <v>0</v>
      </c>
    </row>
    <row r="320" spans="2:11">
      <c r="B320" s="4">
        <f>'SIMPL PLYWOOD'!AU359*SUM('SIMPL PLYWOOD'!AE359:AO359)</f>
        <v>0</v>
      </c>
      <c r="C320" s="4">
        <f>'SIMPL PLYWOOD'!AV359*SUM('SIMPL PLYWOOD'!AE359:AO359)</f>
        <v>0</v>
      </c>
      <c r="D320" s="4">
        <f>'SIMPL PLYWOOD'!AW359*SUM('SIMPL PLYWOOD'!AE359:AO359)</f>
        <v>0</v>
      </c>
      <c r="E320" s="4">
        <f>'SIMPL PLYWOOD'!AX359*SUM('SIMPL PLYWOOD'!AE359:AO359)</f>
        <v>0</v>
      </c>
      <c r="F320" s="4">
        <f>'SIMPL PLYWOOD'!AY359*SUM('SIMPL PLYWOOD'!AE359:AO359)</f>
        <v>0</v>
      </c>
      <c r="G320" s="4">
        <f>'SIMPL PLYWOOD'!AZ359*SUM('SIMPL PLYWOOD'!AE359:AO359)</f>
        <v>0</v>
      </c>
      <c r="H320" s="4">
        <f t="shared" si="11"/>
        <v>0</v>
      </c>
      <c r="I320" s="4">
        <f t="shared" si="12"/>
        <v>0</v>
      </c>
      <c r="J320" s="4">
        <f>'SIMPL PLYWOOD'!BB359*SUM('SIMPL PLYWOOD'!AE359:AO359)/3.125</f>
        <v>0</v>
      </c>
      <c r="K320" s="4">
        <f>'SIMPL PLYWOOD'!BA359</f>
        <v>0</v>
      </c>
    </row>
    <row r="321" spans="2:11">
      <c r="B321" s="4">
        <f>'SIMPL PLYWOOD'!AU360*SUM('SIMPL PLYWOOD'!AE360:AO360)</f>
        <v>0</v>
      </c>
      <c r="C321" s="4">
        <f>'SIMPL PLYWOOD'!AV360*SUM('SIMPL PLYWOOD'!AE360:AO360)</f>
        <v>0</v>
      </c>
      <c r="D321" s="4">
        <f>'SIMPL PLYWOOD'!AW360*SUM('SIMPL PLYWOOD'!AE360:AO360)</f>
        <v>0</v>
      </c>
      <c r="E321" s="4">
        <f>'SIMPL PLYWOOD'!AX360*SUM('SIMPL PLYWOOD'!AE360:AO360)</f>
        <v>0</v>
      </c>
      <c r="F321" s="4">
        <f>'SIMPL PLYWOOD'!AY360*SUM('SIMPL PLYWOOD'!AE360:AO360)</f>
        <v>0</v>
      </c>
      <c r="G321" s="4">
        <f>'SIMPL PLYWOOD'!AZ360*SUM('SIMPL PLYWOOD'!AE360:AO360)</f>
        <v>0</v>
      </c>
      <c r="H321" s="4">
        <f t="shared" si="11"/>
        <v>0</v>
      </c>
      <c r="I321" s="4">
        <f t="shared" si="12"/>
        <v>0</v>
      </c>
      <c r="J321" s="4">
        <f>'SIMPL PLYWOOD'!BB360*SUM('SIMPL PLYWOOD'!AE360:AO360)/3.125</f>
        <v>0</v>
      </c>
      <c r="K321" s="4">
        <f>'SIMPL PLYWOOD'!BA360</f>
        <v>0</v>
      </c>
    </row>
    <row r="322" spans="2:11">
      <c r="B322" s="4">
        <f>'SIMPL PLYWOOD'!AU361*SUM('SIMPL PLYWOOD'!AE361:AO361)</f>
        <v>0</v>
      </c>
      <c r="C322" s="4">
        <f>'SIMPL PLYWOOD'!AV361*SUM('SIMPL PLYWOOD'!AE361:AO361)</f>
        <v>0</v>
      </c>
      <c r="D322" s="4">
        <f>'SIMPL PLYWOOD'!AW361*SUM('SIMPL PLYWOOD'!AE361:AO361)</f>
        <v>0</v>
      </c>
      <c r="E322" s="4">
        <f>'SIMPL PLYWOOD'!AX361*SUM('SIMPL PLYWOOD'!AE361:AO361)</f>
        <v>0</v>
      </c>
      <c r="F322" s="4">
        <f>'SIMPL PLYWOOD'!AY361*SUM('SIMPL PLYWOOD'!AE361:AO361)</f>
        <v>0</v>
      </c>
      <c r="G322" s="4">
        <f>'SIMPL PLYWOOD'!AZ361*SUM('SIMPL PLYWOOD'!AE361:AO361)</f>
        <v>0</v>
      </c>
      <c r="H322" s="4">
        <f t="shared" si="11"/>
        <v>0</v>
      </c>
      <c r="I322" s="4">
        <f t="shared" si="12"/>
        <v>0</v>
      </c>
      <c r="J322" s="4">
        <f>'SIMPL PLYWOOD'!BB361*SUM('SIMPL PLYWOOD'!AE361:AO361)/3.125</f>
        <v>0</v>
      </c>
      <c r="K322" s="4">
        <f>'SIMPL PLYWOOD'!BA361</f>
        <v>0</v>
      </c>
    </row>
    <row r="323" spans="2:11">
      <c r="B323" s="4">
        <f>'SIMPL PLYWOOD'!AU362*SUM('SIMPL PLYWOOD'!AE362:AO362)</f>
        <v>0</v>
      </c>
      <c r="C323" s="4">
        <f>'SIMPL PLYWOOD'!AV362*SUM('SIMPL PLYWOOD'!AE362:AO362)</f>
        <v>0</v>
      </c>
      <c r="D323" s="4">
        <f>'SIMPL PLYWOOD'!AW362*SUM('SIMPL PLYWOOD'!AE362:AO362)</f>
        <v>0</v>
      </c>
      <c r="E323" s="4">
        <f>'SIMPL PLYWOOD'!AX362*SUM('SIMPL PLYWOOD'!AE362:AO362)</f>
        <v>0</v>
      </c>
      <c r="F323" s="4">
        <f>'SIMPL PLYWOOD'!AY362*SUM('SIMPL PLYWOOD'!AE362:AO362)</f>
        <v>0</v>
      </c>
      <c r="G323" s="4">
        <f>'SIMPL PLYWOOD'!AZ362*SUM('SIMPL PLYWOOD'!AE362:AO362)</f>
        <v>0</v>
      </c>
      <c r="H323" s="4">
        <f t="shared" ref="H323:H386" si="13">F323/10</f>
        <v>0</v>
      </c>
      <c r="I323" s="4">
        <f t="shared" ref="I323:I386" si="14">(3/100)*F323</f>
        <v>0</v>
      </c>
      <c r="J323" s="4">
        <f>'SIMPL PLYWOOD'!BB362*SUM('SIMPL PLYWOOD'!AE362:AO362)/3.125</f>
        <v>0</v>
      </c>
      <c r="K323" s="4">
        <f>'SIMPL PLYWOOD'!BA362</f>
        <v>0</v>
      </c>
    </row>
    <row r="324" spans="2:11">
      <c r="B324" s="4">
        <f>'SIMPL PLYWOOD'!AU363*SUM('SIMPL PLYWOOD'!AE363:AO363)</f>
        <v>0</v>
      </c>
      <c r="C324" s="4">
        <f>'SIMPL PLYWOOD'!AV363*SUM('SIMPL PLYWOOD'!AE363:AO363)</f>
        <v>0</v>
      </c>
      <c r="D324" s="4">
        <f>'SIMPL PLYWOOD'!AW363*SUM('SIMPL PLYWOOD'!AE363:AO363)</f>
        <v>0</v>
      </c>
      <c r="E324" s="4">
        <f>'SIMPL PLYWOOD'!AX363*SUM('SIMPL PLYWOOD'!AE363:AO363)</f>
        <v>0</v>
      </c>
      <c r="F324" s="4">
        <f>'SIMPL PLYWOOD'!AY363*SUM('SIMPL PLYWOOD'!AE363:AO363)</f>
        <v>0</v>
      </c>
      <c r="G324" s="4">
        <f>'SIMPL PLYWOOD'!AZ363*SUM('SIMPL PLYWOOD'!AE363:AO363)</f>
        <v>0</v>
      </c>
      <c r="H324" s="4">
        <f t="shared" si="13"/>
        <v>0</v>
      </c>
      <c r="I324" s="4">
        <f t="shared" si="14"/>
        <v>0</v>
      </c>
      <c r="J324" s="4">
        <f>'SIMPL PLYWOOD'!BB363*SUM('SIMPL PLYWOOD'!AE363:AO363)/3.125</f>
        <v>0</v>
      </c>
      <c r="K324" s="4">
        <f>'SIMPL PLYWOOD'!BA363</f>
        <v>0</v>
      </c>
    </row>
    <row r="325" spans="2:11">
      <c r="B325" s="4">
        <f>'SIMPL PLYWOOD'!AU364*SUM('SIMPL PLYWOOD'!AE364:AO364)</f>
        <v>0</v>
      </c>
      <c r="C325" s="4">
        <f>'SIMPL PLYWOOD'!AV364*SUM('SIMPL PLYWOOD'!AE364:AO364)</f>
        <v>0</v>
      </c>
      <c r="D325" s="4">
        <f>'SIMPL PLYWOOD'!AW364*SUM('SIMPL PLYWOOD'!AE364:AO364)</f>
        <v>0</v>
      </c>
      <c r="E325" s="4">
        <f>'SIMPL PLYWOOD'!AX364*SUM('SIMPL PLYWOOD'!AE364:AO364)</f>
        <v>0</v>
      </c>
      <c r="F325" s="4">
        <f>'SIMPL PLYWOOD'!AY364*SUM('SIMPL PLYWOOD'!AE364:AO364)</f>
        <v>0</v>
      </c>
      <c r="G325" s="4">
        <f>'SIMPL PLYWOOD'!AZ364*SUM('SIMPL PLYWOOD'!AE364:AO364)</f>
        <v>0</v>
      </c>
      <c r="H325" s="4">
        <f t="shared" si="13"/>
        <v>0</v>
      </c>
      <c r="I325" s="4">
        <f t="shared" si="14"/>
        <v>0</v>
      </c>
      <c r="J325" s="4">
        <f>'SIMPL PLYWOOD'!BB364*SUM('SIMPL PLYWOOD'!AE364:AO364)/3.125</f>
        <v>0</v>
      </c>
      <c r="K325" s="4">
        <f>'SIMPL PLYWOOD'!BA364</f>
        <v>0</v>
      </c>
    </row>
    <row r="326" spans="2:11">
      <c r="B326" s="4">
        <f>'SIMPL PLYWOOD'!AU365*SUM('SIMPL PLYWOOD'!AE365:AO365)</f>
        <v>0</v>
      </c>
      <c r="C326" s="4">
        <f>'SIMPL PLYWOOD'!AV365*SUM('SIMPL PLYWOOD'!AE365:AO365)</f>
        <v>0</v>
      </c>
      <c r="D326" s="4">
        <f>'SIMPL PLYWOOD'!AW365*SUM('SIMPL PLYWOOD'!AE365:AO365)</f>
        <v>0</v>
      </c>
      <c r="E326" s="4">
        <f>'SIMPL PLYWOOD'!AX365*SUM('SIMPL PLYWOOD'!AE365:AO365)</f>
        <v>0</v>
      </c>
      <c r="F326" s="4">
        <f>'SIMPL PLYWOOD'!AY365*SUM('SIMPL PLYWOOD'!AE365:AO365)</f>
        <v>0</v>
      </c>
      <c r="G326" s="4">
        <f>'SIMPL PLYWOOD'!AZ365*SUM('SIMPL PLYWOOD'!AE365:AO365)</f>
        <v>0</v>
      </c>
      <c r="H326" s="4">
        <f t="shared" si="13"/>
        <v>0</v>
      </c>
      <c r="I326" s="4">
        <f t="shared" si="14"/>
        <v>0</v>
      </c>
      <c r="J326" s="4">
        <f>'SIMPL PLYWOOD'!BB365*SUM('SIMPL PLYWOOD'!AE365:AO365)/3.125</f>
        <v>0</v>
      </c>
      <c r="K326" s="4">
        <f>'SIMPL PLYWOOD'!BA365</f>
        <v>0</v>
      </c>
    </row>
    <row r="327" spans="2:11">
      <c r="B327" s="4">
        <f>'SIMPL PLYWOOD'!AU366*SUM('SIMPL PLYWOOD'!AE366:AO366)</f>
        <v>0</v>
      </c>
      <c r="C327" s="4">
        <f>'SIMPL PLYWOOD'!AV366*SUM('SIMPL PLYWOOD'!AE366:AO366)</f>
        <v>0</v>
      </c>
      <c r="D327" s="4">
        <f>'SIMPL PLYWOOD'!AW366*SUM('SIMPL PLYWOOD'!AE366:AO366)</f>
        <v>0</v>
      </c>
      <c r="E327" s="4">
        <f>'SIMPL PLYWOOD'!AX366*SUM('SIMPL PLYWOOD'!AE366:AO366)</f>
        <v>0</v>
      </c>
      <c r="F327" s="4">
        <f>'SIMPL PLYWOOD'!AY366*SUM('SIMPL PLYWOOD'!AE366:AO366)</f>
        <v>0</v>
      </c>
      <c r="G327" s="4">
        <f>'SIMPL PLYWOOD'!AZ366*SUM('SIMPL PLYWOOD'!AE366:AO366)</f>
        <v>0</v>
      </c>
      <c r="H327" s="4">
        <f t="shared" si="13"/>
        <v>0</v>
      </c>
      <c r="I327" s="4">
        <f t="shared" si="14"/>
        <v>0</v>
      </c>
      <c r="J327" s="4">
        <f>'SIMPL PLYWOOD'!BB366*SUM('SIMPL PLYWOOD'!AE366:AO366)/3.125</f>
        <v>0</v>
      </c>
      <c r="K327" s="4">
        <f>'SIMPL PLYWOOD'!BA366</f>
        <v>0</v>
      </c>
    </row>
    <row r="328" spans="2:11">
      <c r="B328" s="4">
        <f>'SIMPL PLYWOOD'!AU367*SUM('SIMPL PLYWOOD'!AE367:AO367)</f>
        <v>0</v>
      </c>
      <c r="C328" s="4">
        <f>'SIMPL PLYWOOD'!AV367*SUM('SIMPL PLYWOOD'!AE367:AO367)</f>
        <v>0</v>
      </c>
      <c r="D328" s="4">
        <f>'SIMPL PLYWOOD'!AW367*SUM('SIMPL PLYWOOD'!AE367:AO367)</f>
        <v>0</v>
      </c>
      <c r="E328" s="4">
        <f>'SIMPL PLYWOOD'!AX367*SUM('SIMPL PLYWOOD'!AE367:AO367)</f>
        <v>0</v>
      </c>
      <c r="F328" s="4">
        <f>'SIMPL PLYWOOD'!AY367*SUM('SIMPL PLYWOOD'!AE367:AO367)</f>
        <v>0</v>
      </c>
      <c r="G328" s="4">
        <f>'SIMPL PLYWOOD'!AZ367*SUM('SIMPL PLYWOOD'!AE367:AO367)</f>
        <v>0</v>
      </c>
      <c r="H328" s="4">
        <f t="shared" si="13"/>
        <v>0</v>
      </c>
      <c r="I328" s="4">
        <f t="shared" si="14"/>
        <v>0</v>
      </c>
      <c r="J328" s="4">
        <f>'SIMPL PLYWOOD'!BB367*SUM('SIMPL PLYWOOD'!AE367:AO367)/3.125</f>
        <v>0</v>
      </c>
      <c r="K328" s="4">
        <f>'SIMPL PLYWOOD'!BA367</f>
        <v>0</v>
      </c>
    </row>
    <row r="329" spans="2:11">
      <c r="B329" s="4">
        <f>'SIMPL PLYWOOD'!AU368*SUM('SIMPL PLYWOOD'!AE368:AO368)</f>
        <v>0</v>
      </c>
      <c r="C329" s="4">
        <f>'SIMPL PLYWOOD'!AV368*SUM('SIMPL PLYWOOD'!AE368:AO368)</f>
        <v>0</v>
      </c>
      <c r="D329" s="4">
        <f>'SIMPL PLYWOOD'!AW368*SUM('SIMPL PLYWOOD'!AE368:AO368)</f>
        <v>0</v>
      </c>
      <c r="E329" s="4">
        <f>'SIMPL PLYWOOD'!AX368*SUM('SIMPL PLYWOOD'!AE368:AO368)</f>
        <v>0</v>
      </c>
      <c r="F329" s="4">
        <f>'SIMPL PLYWOOD'!AY368*SUM('SIMPL PLYWOOD'!AE368:AO368)</f>
        <v>0</v>
      </c>
      <c r="G329" s="4">
        <f>'SIMPL PLYWOOD'!AZ368*SUM('SIMPL PLYWOOD'!AE368:AO368)</f>
        <v>0</v>
      </c>
      <c r="H329" s="4">
        <f t="shared" si="13"/>
        <v>0</v>
      </c>
      <c r="I329" s="4">
        <f t="shared" si="14"/>
        <v>0</v>
      </c>
      <c r="J329" s="4">
        <f>'SIMPL PLYWOOD'!BB368*SUM('SIMPL PLYWOOD'!AE368:AO368)/3.125</f>
        <v>0</v>
      </c>
      <c r="K329" s="4">
        <f>'SIMPL PLYWOOD'!BA368</f>
        <v>0</v>
      </c>
    </row>
    <row r="330" spans="2:11">
      <c r="B330" s="4">
        <f>'SIMPL PLYWOOD'!AU369*SUM('SIMPL PLYWOOD'!AE369:AO369)</f>
        <v>0</v>
      </c>
      <c r="C330" s="4">
        <f>'SIMPL PLYWOOD'!AV369*SUM('SIMPL PLYWOOD'!AE369:AO369)</f>
        <v>0</v>
      </c>
      <c r="D330" s="4">
        <f>'SIMPL PLYWOOD'!AW369*SUM('SIMPL PLYWOOD'!AE369:AO369)</f>
        <v>0</v>
      </c>
      <c r="E330" s="4">
        <f>'SIMPL PLYWOOD'!AX369*SUM('SIMPL PLYWOOD'!AE369:AO369)</f>
        <v>0</v>
      </c>
      <c r="F330" s="4">
        <f>'SIMPL PLYWOOD'!AY369*SUM('SIMPL PLYWOOD'!AE369:AO369)</f>
        <v>0</v>
      </c>
      <c r="G330" s="4">
        <f>'SIMPL PLYWOOD'!AZ369*SUM('SIMPL PLYWOOD'!AE369:AO369)</f>
        <v>0</v>
      </c>
      <c r="H330" s="4">
        <f t="shared" si="13"/>
        <v>0</v>
      </c>
      <c r="I330" s="4">
        <f t="shared" si="14"/>
        <v>0</v>
      </c>
      <c r="J330" s="4">
        <f>'SIMPL PLYWOOD'!BB369*SUM('SIMPL PLYWOOD'!AE369:AO369)/3.125</f>
        <v>0</v>
      </c>
      <c r="K330" s="4">
        <f>'SIMPL PLYWOOD'!BA369</f>
        <v>0</v>
      </c>
    </row>
    <row r="331" spans="2:11">
      <c r="B331" s="4">
        <f>'SIMPL PLYWOOD'!AU370*SUM('SIMPL PLYWOOD'!AE370:AO370)</f>
        <v>0</v>
      </c>
      <c r="C331" s="4">
        <f>'SIMPL PLYWOOD'!AV370*SUM('SIMPL PLYWOOD'!AE370:AO370)</f>
        <v>0</v>
      </c>
      <c r="D331" s="4">
        <f>'SIMPL PLYWOOD'!AW370*SUM('SIMPL PLYWOOD'!AE370:AO370)</f>
        <v>0</v>
      </c>
      <c r="E331" s="4">
        <f>'SIMPL PLYWOOD'!AX370*SUM('SIMPL PLYWOOD'!AE370:AO370)</f>
        <v>0</v>
      </c>
      <c r="F331" s="4">
        <f>'SIMPL PLYWOOD'!AY370*SUM('SIMPL PLYWOOD'!AE370:AO370)</f>
        <v>0</v>
      </c>
      <c r="G331" s="4">
        <f>'SIMPL PLYWOOD'!AZ370*SUM('SIMPL PLYWOOD'!AE370:AO370)</f>
        <v>0</v>
      </c>
      <c r="H331" s="4">
        <f t="shared" si="13"/>
        <v>0</v>
      </c>
      <c r="I331" s="4">
        <f t="shared" si="14"/>
        <v>0</v>
      </c>
      <c r="J331" s="4">
        <f>'SIMPL PLYWOOD'!BB370*SUM('SIMPL PLYWOOD'!AE370:AO370)/3.125</f>
        <v>0</v>
      </c>
      <c r="K331" s="4">
        <f>'SIMPL PLYWOOD'!BA370</f>
        <v>0</v>
      </c>
    </row>
    <row r="332" spans="2:11">
      <c r="B332" s="4">
        <f>'SIMPL PLYWOOD'!AU371*SUM('SIMPL PLYWOOD'!AE371:AO371)</f>
        <v>0</v>
      </c>
      <c r="C332" s="4">
        <f>'SIMPL PLYWOOD'!AV371*SUM('SIMPL PLYWOOD'!AE371:AO371)</f>
        <v>0</v>
      </c>
      <c r="D332" s="4">
        <f>'SIMPL PLYWOOD'!AW371*SUM('SIMPL PLYWOOD'!AE371:AO371)</f>
        <v>0</v>
      </c>
      <c r="E332" s="4">
        <f>'SIMPL PLYWOOD'!AX371*SUM('SIMPL PLYWOOD'!AE371:AO371)</f>
        <v>0</v>
      </c>
      <c r="F332" s="4">
        <f>'SIMPL PLYWOOD'!AY371*SUM('SIMPL PLYWOOD'!AE371:AO371)</f>
        <v>0</v>
      </c>
      <c r="G332" s="4">
        <f>'SIMPL PLYWOOD'!AZ371*SUM('SIMPL PLYWOOD'!AE371:AO371)</f>
        <v>0</v>
      </c>
      <c r="H332" s="4">
        <f t="shared" si="13"/>
        <v>0</v>
      </c>
      <c r="I332" s="4">
        <f t="shared" si="14"/>
        <v>0</v>
      </c>
      <c r="J332" s="4">
        <f>'SIMPL PLYWOOD'!BB371*SUM('SIMPL PLYWOOD'!AE371:AO371)/3.125</f>
        <v>0</v>
      </c>
      <c r="K332" s="4">
        <f>'SIMPL PLYWOOD'!BA371</f>
        <v>0</v>
      </c>
    </row>
    <row r="333" spans="2:11">
      <c r="B333" s="4">
        <f>'SIMPL PLYWOOD'!AU372*SUM('SIMPL PLYWOOD'!AE372:AO372)</f>
        <v>0</v>
      </c>
      <c r="C333" s="4">
        <f>'SIMPL PLYWOOD'!AV372*SUM('SIMPL PLYWOOD'!AE372:AO372)</f>
        <v>0</v>
      </c>
      <c r="D333" s="4">
        <f>'SIMPL PLYWOOD'!AW372*SUM('SIMPL PLYWOOD'!AE372:AO372)</f>
        <v>0</v>
      </c>
      <c r="E333" s="4">
        <f>'SIMPL PLYWOOD'!AX372*SUM('SIMPL PLYWOOD'!AE372:AO372)</f>
        <v>0</v>
      </c>
      <c r="F333" s="4">
        <f>'SIMPL PLYWOOD'!AY372*SUM('SIMPL PLYWOOD'!AE372:AO372)</f>
        <v>0</v>
      </c>
      <c r="G333" s="4">
        <f>'SIMPL PLYWOOD'!AZ372*SUM('SIMPL PLYWOOD'!AE372:AO372)</f>
        <v>0</v>
      </c>
      <c r="H333" s="4">
        <f t="shared" si="13"/>
        <v>0</v>
      </c>
      <c r="I333" s="4">
        <f t="shared" si="14"/>
        <v>0</v>
      </c>
      <c r="J333" s="4">
        <f>'SIMPL PLYWOOD'!BB372*SUM('SIMPL PLYWOOD'!AE372:AO372)/3.125</f>
        <v>0</v>
      </c>
      <c r="K333" s="4">
        <f>'SIMPL PLYWOOD'!BA372</f>
        <v>0</v>
      </c>
    </row>
    <row r="334" spans="2:11">
      <c r="B334" s="4">
        <f>'SIMPL PLYWOOD'!AU373*SUM('SIMPL PLYWOOD'!AE373:AO373)</f>
        <v>0</v>
      </c>
      <c r="C334" s="4">
        <f>'SIMPL PLYWOOD'!AV373*SUM('SIMPL PLYWOOD'!AE373:AO373)</f>
        <v>0</v>
      </c>
      <c r="D334" s="4">
        <f>'SIMPL PLYWOOD'!AW373*SUM('SIMPL PLYWOOD'!AE373:AO373)</f>
        <v>0</v>
      </c>
      <c r="E334" s="4">
        <f>'SIMPL PLYWOOD'!AX373*SUM('SIMPL PLYWOOD'!AE373:AO373)</f>
        <v>0</v>
      </c>
      <c r="F334" s="4">
        <f>'SIMPL PLYWOOD'!AY373*SUM('SIMPL PLYWOOD'!AE373:AO373)</f>
        <v>0</v>
      </c>
      <c r="G334" s="4">
        <f>'SIMPL PLYWOOD'!AZ373*SUM('SIMPL PLYWOOD'!AE373:AO373)</f>
        <v>0</v>
      </c>
      <c r="H334" s="4">
        <f t="shared" si="13"/>
        <v>0</v>
      </c>
      <c r="I334" s="4">
        <f t="shared" si="14"/>
        <v>0</v>
      </c>
      <c r="J334" s="4">
        <f>'SIMPL PLYWOOD'!BB373*SUM('SIMPL PLYWOOD'!AE373:AO373)/3.125</f>
        <v>0</v>
      </c>
      <c r="K334" s="4">
        <f>'SIMPL PLYWOOD'!BA373</f>
        <v>0</v>
      </c>
    </row>
    <row r="335" spans="2:11">
      <c r="B335" s="4">
        <f>'SIMPL PLYWOOD'!AU374*SUM('SIMPL PLYWOOD'!AE374:AO374)</f>
        <v>0</v>
      </c>
      <c r="C335" s="4">
        <f>'SIMPL PLYWOOD'!AV374*SUM('SIMPL PLYWOOD'!AE374:AO374)</f>
        <v>0</v>
      </c>
      <c r="D335" s="4">
        <f>'SIMPL PLYWOOD'!AW374*SUM('SIMPL PLYWOOD'!AE374:AO374)</f>
        <v>0</v>
      </c>
      <c r="E335" s="4">
        <f>'SIMPL PLYWOOD'!AX374*SUM('SIMPL PLYWOOD'!AE374:AO374)</f>
        <v>0</v>
      </c>
      <c r="F335" s="4">
        <f>'SIMPL PLYWOOD'!AY374*SUM('SIMPL PLYWOOD'!AE374:AO374)</f>
        <v>0</v>
      </c>
      <c r="G335" s="4">
        <f>'SIMPL PLYWOOD'!AZ374*SUM('SIMPL PLYWOOD'!AE374:AO374)</f>
        <v>0</v>
      </c>
      <c r="H335" s="4">
        <f t="shared" si="13"/>
        <v>0</v>
      </c>
      <c r="I335" s="4">
        <f t="shared" si="14"/>
        <v>0</v>
      </c>
      <c r="J335" s="4">
        <f>'SIMPL PLYWOOD'!BB374*SUM('SIMPL PLYWOOD'!AE374:AO374)/3.125</f>
        <v>0</v>
      </c>
      <c r="K335" s="4">
        <f>'SIMPL PLYWOOD'!BA374</f>
        <v>0</v>
      </c>
    </row>
    <row r="336" spans="2:11">
      <c r="B336" s="4">
        <f>'SIMPL PLYWOOD'!AU375*SUM('SIMPL PLYWOOD'!AE375:AO375)</f>
        <v>0</v>
      </c>
      <c r="C336" s="4">
        <f>'SIMPL PLYWOOD'!AV375*SUM('SIMPL PLYWOOD'!AE375:AO375)</f>
        <v>0</v>
      </c>
      <c r="D336" s="4">
        <f>'SIMPL PLYWOOD'!AW375*SUM('SIMPL PLYWOOD'!AE375:AO375)</f>
        <v>0</v>
      </c>
      <c r="E336" s="4">
        <f>'SIMPL PLYWOOD'!AX375*SUM('SIMPL PLYWOOD'!AE375:AO375)</f>
        <v>0</v>
      </c>
      <c r="F336" s="4">
        <f>'SIMPL PLYWOOD'!AY375*SUM('SIMPL PLYWOOD'!AE375:AO375)</f>
        <v>0</v>
      </c>
      <c r="G336" s="4">
        <f>'SIMPL PLYWOOD'!AZ375*SUM('SIMPL PLYWOOD'!AE375:AO375)</f>
        <v>0</v>
      </c>
      <c r="H336" s="4">
        <f t="shared" si="13"/>
        <v>0</v>
      </c>
      <c r="I336" s="4">
        <f t="shared" si="14"/>
        <v>0</v>
      </c>
      <c r="J336" s="4">
        <f>'SIMPL PLYWOOD'!BB375*SUM('SIMPL PLYWOOD'!AE375:AO375)/3.125</f>
        <v>0</v>
      </c>
      <c r="K336" s="4">
        <f>'SIMPL PLYWOOD'!BA375</f>
        <v>0</v>
      </c>
    </row>
    <row r="337" spans="2:11">
      <c r="B337" s="4">
        <f>'SIMPL PLYWOOD'!AU376*SUM('SIMPL PLYWOOD'!AE376:AO376)</f>
        <v>0</v>
      </c>
      <c r="C337" s="4">
        <f>'SIMPL PLYWOOD'!AV376*SUM('SIMPL PLYWOOD'!AE376:AO376)</f>
        <v>0</v>
      </c>
      <c r="D337" s="4">
        <f>'SIMPL PLYWOOD'!AW376*SUM('SIMPL PLYWOOD'!AE376:AO376)</f>
        <v>0</v>
      </c>
      <c r="E337" s="4">
        <f>'SIMPL PLYWOOD'!AX376*SUM('SIMPL PLYWOOD'!AE376:AO376)</f>
        <v>0</v>
      </c>
      <c r="F337" s="4">
        <f>'SIMPL PLYWOOD'!AY376*SUM('SIMPL PLYWOOD'!AE376:AO376)</f>
        <v>0</v>
      </c>
      <c r="G337" s="4">
        <f>'SIMPL PLYWOOD'!AZ376*SUM('SIMPL PLYWOOD'!AE376:AO376)</f>
        <v>0</v>
      </c>
      <c r="H337" s="4">
        <f t="shared" si="13"/>
        <v>0</v>
      </c>
      <c r="I337" s="4">
        <f t="shared" si="14"/>
        <v>0</v>
      </c>
      <c r="J337" s="4">
        <f>'SIMPL PLYWOOD'!BB376*SUM('SIMPL PLYWOOD'!AE376:AO376)/3.125</f>
        <v>0</v>
      </c>
      <c r="K337" s="4">
        <f>'SIMPL PLYWOOD'!BA376</f>
        <v>0</v>
      </c>
    </row>
    <row r="338" spans="2:11">
      <c r="B338" s="4">
        <f>'SIMPL PLYWOOD'!AU377*SUM('SIMPL PLYWOOD'!AE377:AO377)</f>
        <v>0</v>
      </c>
      <c r="C338" s="4">
        <f>'SIMPL PLYWOOD'!AV377*SUM('SIMPL PLYWOOD'!AE377:AO377)</f>
        <v>0</v>
      </c>
      <c r="D338" s="4">
        <f>'SIMPL PLYWOOD'!AW377*SUM('SIMPL PLYWOOD'!AE377:AO377)</f>
        <v>0</v>
      </c>
      <c r="E338" s="4">
        <f>'SIMPL PLYWOOD'!AX377*SUM('SIMPL PLYWOOD'!AE377:AO377)</f>
        <v>0</v>
      </c>
      <c r="F338" s="4">
        <f>'SIMPL PLYWOOD'!AY377*SUM('SIMPL PLYWOOD'!AE377:AO377)</f>
        <v>0</v>
      </c>
      <c r="G338" s="4">
        <f>'SIMPL PLYWOOD'!AZ377*SUM('SIMPL PLYWOOD'!AE377:AO377)</f>
        <v>0</v>
      </c>
      <c r="H338" s="4">
        <f t="shared" si="13"/>
        <v>0</v>
      </c>
      <c r="I338" s="4">
        <f t="shared" si="14"/>
        <v>0</v>
      </c>
      <c r="J338" s="4">
        <f>'SIMPL PLYWOOD'!BB377*SUM('SIMPL PLYWOOD'!AE377:AO377)/3.125</f>
        <v>0</v>
      </c>
      <c r="K338" s="4">
        <f>'SIMPL PLYWOOD'!BA377</f>
        <v>0</v>
      </c>
    </row>
    <row r="339" spans="2:11">
      <c r="B339" s="4">
        <f>'SIMPL PLYWOOD'!AU378*SUM('SIMPL PLYWOOD'!AE378:AO378)</f>
        <v>0</v>
      </c>
      <c r="C339" s="4">
        <f>'SIMPL PLYWOOD'!AV378*SUM('SIMPL PLYWOOD'!AE378:AO378)</f>
        <v>0</v>
      </c>
      <c r="D339" s="4">
        <f>'SIMPL PLYWOOD'!AW378*SUM('SIMPL PLYWOOD'!AE378:AO378)</f>
        <v>0</v>
      </c>
      <c r="E339" s="4">
        <f>'SIMPL PLYWOOD'!AX378*SUM('SIMPL PLYWOOD'!AE378:AO378)</f>
        <v>0</v>
      </c>
      <c r="F339" s="4">
        <f>'SIMPL PLYWOOD'!AY378*SUM('SIMPL PLYWOOD'!AE378:AO378)</f>
        <v>0</v>
      </c>
      <c r="G339" s="4">
        <f>'SIMPL PLYWOOD'!AZ378*SUM('SIMPL PLYWOOD'!AE378:AO378)</f>
        <v>0</v>
      </c>
      <c r="H339" s="4">
        <f t="shared" si="13"/>
        <v>0</v>
      </c>
      <c r="I339" s="4">
        <f t="shared" si="14"/>
        <v>0</v>
      </c>
      <c r="J339" s="4">
        <f>'SIMPL PLYWOOD'!BB378*SUM('SIMPL PLYWOOD'!AE378:AO378)/3.125</f>
        <v>0</v>
      </c>
      <c r="K339" s="4">
        <f>'SIMPL PLYWOOD'!BA378</f>
        <v>0</v>
      </c>
    </row>
    <row r="340" spans="2:11">
      <c r="B340" s="4">
        <f>'SIMPL PLYWOOD'!AU379*SUM('SIMPL PLYWOOD'!AE379:AO379)</f>
        <v>0</v>
      </c>
      <c r="C340" s="4">
        <f>'SIMPL PLYWOOD'!AV379*SUM('SIMPL PLYWOOD'!AE379:AO379)</f>
        <v>0</v>
      </c>
      <c r="D340" s="4">
        <f>'SIMPL PLYWOOD'!AW379*SUM('SIMPL PLYWOOD'!AE379:AO379)</f>
        <v>0</v>
      </c>
      <c r="E340" s="4">
        <f>'SIMPL PLYWOOD'!AX379*SUM('SIMPL PLYWOOD'!AE379:AO379)</f>
        <v>0</v>
      </c>
      <c r="F340" s="4">
        <f>'SIMPL PLYWOOD'!AY379*SUM('SIMPL PLYWOOD'!AE379:AO379)</f>
        <v>0</v>
      </c>
      <c r="G340" s="4">
        <f>'SIMPL PLYWOOD'!AZ379*SUM('SIMPL PLYWOOD'!AE379:AO379)</f>
        <v>0</v>
      </c>
      <c r="H340" s="4">
        <f t="shared" si="13"/>
        <v>0</v>
      </c>
      <c r="I340" s="4">
        <f t="shared" si="14"/>
        <v>0</v>
      </c>
      <c r="J340" s="4">
        <f>'SIMPL PLYWOOD'!BB379*SUM('SIMPL PLYWOOD'!AE379:AO379)/3.125</f>
        <v>0</v>
      </c>
      <c r="K340" s="4">
        <f>'SIMPL PLYWOOD'!BA379</f>
        <v>0</v>
      </c>
    </row>
    <row r="341" spans="2:11">
      <c r="B341" s="4">
        <f>'SIMPL PLYWOOD'!AU380*SUM('SIMPL PLYWOOD'!AE380:AO380)</f>
        <v>0</v>
      </c>
      <c r="C341" s="4">
        <f>'SIMPL PLYWOOD'!AV380*SUM('SIMPL PLYWOOD'!AE380:AO380)</f>
        <v>0</v>
      </c>
      <c r="D341" s="4">
        <f>'SIMPL PLYWOOD'!AW380*SUM('SIMPL PLYWOOD'!AE380:AO380)</f>
        <v>0</v>
      </c>
      <c r="E341" s="4">
        <f>'SIMPL PLYWOOD'!AX380*SUM('SIMPL PLYWOOD'!AE380:AO380)</f>
        <v>0</v>
      </c>
      <c r="F341" s="4">
        <f>'SIMPL PLYWOOD'!AY380*SUM('SIMPL PLYWOOD'!AE380:AO380)</f>
        <v>0</v>
      </c>
      <c r="G341" s="4">
        <f>'SIMPL PLYWOOD'!AZ380*SUM('SIMPL PLYWOOD'!AE380:AO380)</f>
        <v>0</v>
      </c>
      <c r="H341" s="4">
        <f t="shared" si="13"/>
        <v>0</v>
      </c>
      <c r="I341" s="4">
        <f t="shared" si="14"/>
        <v>0</v>
      </c>
      <c r="J341" s="4">
        <f>'SIMPL PLYWOOD'!BB380*SUM('SIMPL PLYWOOD'!AE380:AO380)/3.125</f>
        <v>0</v>
      </c>
      <c r="K341" s="4">
        <f>'SIMPL PLYWOOD'!BA380</f>
        <v>0</v>
      </c>
    </row>
    <row r="342" spans="2:11">
      <c r="B342" s="4">
        <f>'SIMPL PLYWOOD'!AU381*SUM('SIMPL PLYWOOD'!AE381:AO381)</f>
        <v>0</v>
      </c>
      <c r="C342" s="4">
        <f>'SIMPL PLYWOOD'!AV381*SUM('SIMPL PLYWOOD'!AE381:AO381)</f>
        <v>0</v>
      </c>
      <c r="D342" s="4">
        <f>'SIMPL PLYWOOD'!AW381*SUM('SIMPL PLYWOOD'!AE381:AO381)</f>
        <v>0</v>
      </c>
      <c r="E342" s="4">
        <f>'SIMPL PLYWOOD'!AX381*SUM('SIMPL PLYWOOD'!AE381:AO381)</f>
        <v>0</v>
      </c>
      <c r="F342" s="4">
        <f>'SIMPL PLYWOOD'!AY381*SUM('SIMPL PLYWOOD'!AE381:AO381)</f>
        <v>0</v>
      </c>
      <c r="G342" s="4">
        <f>'SIMPL PLYWOOD'!AZ381*SUM('SIMPL PLYWOOD'!AE381:AO381)</f>
        <v>0</v>
      </c>
      <c r="H342" s="4">
        <f t="shared" si="13"/>
        <v>0</v>
      </c>
      <c r="I342" s="4">
        <f t="shared" si="14"/>
        <v>0</v>
      </c>
      <c r="J342" s="4">
        <f>'SIMPL PLYWOOD'!BB381*SUM('SIMPL PLYWOOD'!AE381:AO381)/3.125</f>
        <v>0</v>
      </c>
      <c r="K342" s="4">
        <f>'SIMPL PLYWOOD'!BA381</f>
        <v>0</v>
      </c>
    </row>
    <row r="343" spans="2:11">
      <c r="B343" s="4">
        <f>'SIMPL PLYWOOD'!AU382*SUM('SIMPL PLYWOOD'!AE382:AO382)</f>
        <v>0</v>
      </c>
      <c r="C343" s="4">
        <f>'SIMPL PLYWOOD'!AV382*SUM('SIMPL PLYWOOD'!AE382:AO382)</f>
        <v>0</v>
      </c>
      <c r="D343" s="4">
        <f>'SIMPL PLYWOOD'!AW382*SUM('SIMPL PLYWOOD'!AE382:AO382)</f>
        <v>0</v>
      </c>
      <c r="E343" s="4">
        <f>'SIMPL PLYWOOD'!AX382*SUM('SIMPL PLYWOOD'!AE382:AO382)</f>
        <v>0</v>
      </c>
      <c r="F343" s="4">
        <f>'SIMPL PLYWOOD'!AY382*SUM('SIMPL PLYWOOD'!AE382:AO382)</f>
        <v>0</v>
      </c>
      <c r="G343" s="4">
        <f>'SIMPL PLYWOOD'!AZ382*SUM('SIMPL PLYWOOD'!AE382:AO382)</f>
        <v>0</v>
      </c>
      <c r="H343" s="4">
        <f t="shared" si="13"/>
        <v>0</v>
      </c>
      <c r="I343" s="4">
        <f t="shared" si="14"/>
        <v>0</v>
      </c>
      <c r="J343" s="4">
        <f>'SIMPL PLYWOOD'!BB382*SUM('SIMPL PLYWOOD'!AE382:AO382)/3.125</f>
        <v>0</v>
      </c>
      <c r="K343" s="4">
        <f>'SIMPL PLYWOOD'!BA382</f>
        <v>0</v>
      </c>
    </row>
    <row r="344" spans="2:11">
      <c r="B344" s="4">
        <f>'SIMPL PLYWOOD'!AU383*SUM('SIMPL PLYWOOD'!AE383:AO383)</f>
        <v>0</v>
      </c>
      <c r="C344" s="4">
        <f>'SIMPL PLYWOOD'!AV383*SUM('SIMPL PLYWOOD'!AE383:AO383)</f>
        <v>0</v>
      </c>
      <c r="D344" s="4">
        <f>'SIMPL PLYWOOD'!AW383*SUM('SIMPL PLYWOOD'!AE383:AO383)</f>
        <v>0</v>
      </c>
      <c r="E344" s="4">
        <f>'SIMPL PLYWOOD'!AX383*SUM('SIMPL PLYWOOD'!AE383:AO383)</f>
        <v>0</v>
      </c>
      <c r="F344" s="4">
        <f>'SIMPL PLYWOOD'!AY383*SUM('SIMPL PLYWOOD'!AE383:AO383)</f>
        <v>0</v>
      </c>
      <c r="G344" s="4">
        <f>'SIMPL PLYWOOD'!AZ383*SUM('SIMPL PLYWOOD'!AE383:AO383)</f>
        <v>0</v>
      </c>
      <c r="H344" s="4">
        <f t="shared" si="13"/>
        <v>0</v>
      </c>
      <c r="I344" s="4">
        <f t="shared" si="14"/>
        <v>0</v>
      </c>
      <c r="J344" s="4">
        <f>'SIMPL PLYWOOD'!BB383*SUM('SIMPL PLYWOOD'!AE383:AO383)/3.125</f>
        <v>0</v>
      </c>
      <c r="K344" s="4">
        <f>'SIMPL PLYWOOD'!BA383</f>
        <v>0</v>
      </c>
    </row>
    <row r="345" spans="2:11">
      <c r="B345" s="4">
        <f>'SIMPL PLYWOOD'!AU384*SUM('SIMPL PLYWOOD'!AE384:AO384)</f>
        <v>0</v>
      </c>
      <c r="C345" s="4">
        <f>'SIMPL PLYWOOD'!AV384*SUM('SIMPL PLYWOOD'!AE384:AO384)</f>
        <v>0</v>
      </c>
      <c r="D345" s="4">
        <f>'SIMPL PLYWOOD'!AW384*SUM('SIMPL PLYWOOD'!AE384:AO384)</f>
        <v>0</v>
      </c>
      <c r="E345" s="4">
        <f>'SIMPL PLYWOOD'!AX384*SUM('SIMPL PLYWOOD'!AE384:AO384)</f>
        <v>0</v>
      </c>
      <c r="F345" s="4">
        <f>'SIMPL PLYWOOD'!AY384*SUM('SIMPL PLYWOOD'!AE384:AO384)</f>
        <v>0</v>
      </c>
      <c r="G345" s="4">
        <f>'SIMPL PLYWOOD'!AZ384*SUM('SIMPL PLYWOOD'!AE384:AO384)</f>
        <v>0</v>
      </c>
      <c r="H345" s="4">
        <f t="shared" si="13"/>
        <v>0</v>
      </c>
      <c r="I345" s="4">
        <f t="shared" si="14"/>
        <v>0</v>
      </c>
      <c r="J345" s="4">
        <f>'SIMPL PLYWOOD'!BB384*SUM('SIMPL PLYWOOD'!AE384:AO384)/3.125</f>
        <v>0</v>
      </c>
      <c r="K345" s="4">
        <f>'SIMPL PLYWOOD'!BA384</f>
        <v>0</v>
      </c>
    </row>
    <row r="346" spans="2:11">
      <c r="B346" s="4">
        <f>'SIMPL PLYWOOD'!AU385*SUM('SIMPL PLYWOOD'!AE385:AO385)</f>
        <v>0</v>
      </c>
      <c r="C346" s="4">
        <f>'SIMPL PLYWOOD'!AV385*SUM('SIMPL PLYWOOD'!AE385:AO385)</f>
        <v>0</v>
      </c>
      <c r="D346" s="4">
        <f>'SIMPL PLYWOOD'!AW385*SUM('SIMPL PLYWOOD'!AE385:AO385)</f>
        <v>0</v>
      </c>
      <c r="E346" s="4">
        <f>'SIMPL PLYWOOD'!AX385*SUM('SIMPL PLYWOOD'!AE385:AO385)</f>
        <v>0</v>
      </c>
      <c r="F346" s="4">
        <f>'SIMPL PLYWOOD'!AY385*SUM('SIMPL PLYWOOD'!AE385:AO385)</f>
        <v>0</v>
      </c>
      <c r="G346" s="4">
        <f>'SIMPL PLYWOOD'!AZ385*SUM('SIMPL PLYWOOD'!AE385:AO385)</f>
        <v>0</v>
      </c>
      <c r="H346" s="4">
        <f t="shared" si="13"/>
        <v>0</v>
      </c>
      <c r="I346" s="4">
        <f t="shared" si="14"/>
        <v>0</v>
      </c>
      <c r="J346" s="4">
        <f>'SIMPL PLYWOOD'!BB385*SUM('SIMPL PLYWOOD'!AE385:AO385)/3.125</f>
        <v>0</v>
      </c>
      <c r="K346" s="4">
        <f>'SIMPL PLYWOOD'!BA385</f>
        <v>0</v>
      </c>
    </row>
    <row r="347" spans="2:11">
      <c r="B347" s="4">
        <f>'SIMPL PLYWOOD'!AU386*SUM('SIMPL PLYWOOD'!AE386:AO386)</f>
        <v>0</v>
      </c>
      <c r="C347" s="4">
        <f>'SIMPL PLYWOOD'!AV386*SUM('SIMPL PLYWOOD'!AE386:AO386)</f>
        <v>0</v>
      </c>
      <c r="D347" s="4">
        <f>'SIMPL PLYWOOD'!AW386*SUM('SIMPL PLYWOOD'!AE386:AO386)</f>
        <v>0</v>
      </c>
      <c r="E347" s="4">
        <f>'SIMPL PLYWOOD'!AX386*SUM('SIMPL PLYWOOD'!AE386:AO386)</f>
        <v>0</v>
      </c>
      <c r="F347" s="4">
        <f>'SIMPL PLYWOOD'!AY386*SUM('SIMPL PLYWOOD'!AE386:AO386)</f>
        <v>0</v>
      </c>
      <c r="G347" s="4">
        <f>'SIMPL PLYWOOD'!AZ386*SUM('SIMPL PLYWOOD'!AE386:AO386)</f>
        <v>0</v>
      </c>
      <c r="H347" s="4">
        <f t="shared" si="13"/>
        <v>0</v>
      </c>
      <c r="I347" s="4">
        <f t="shared" si="14"/>
        <v>0</v>
      </c>
      <c r="J347" s="4">
        <f>'SIMPL PLYWOOD'!BB386*SUM('SIMPL PLYWOOD'!AE386:AO386)/3.125</f>
        <v>0</v>
      </c>
      <c r="K347" s="4">
        <f>'SIMPL PLYWOOD'!BA386</f>
        <v>0</v>
      </c>
    </row>
    <row r="348" spans="2:11">
      <c r="B348" s="4">
        <f>'SIMPL PLYWOOD'!AU387*SUM('SIMPL PLYWOOD'!AE387:AO387)</f>
        <v>0</v>
      </c>
      <c r="C348" s="4">
        <f>'SIMPL PLYWOOD'!AV387*SUM('SIMPL PLYWOOD'!AE387:AO387)</f>
        <v>0</v>
      </c>
      <c r="D348" s="4">
        <f>'SIMPL PLYWOOD'!AW387*SUM('SIMPL PLYWOOD'!AE387:AO387)</f>
        <v>0</v>
      </c>
      <c r="E348" s="4">
        <f>'SIMPL PLYWOOD'!AX387*SUM('SIMPL PLYWOOD'!AE387:AO387)</f>
        <v>0</v>
      </c>
      <c r="F348" s="4">
        <f>'SIMPL PLYWOOD'!AY387*SUM('SIMPL PLYWOOD'!AE387:AO387)</f>
        <v>0</v>
      </c>
      <c r="G348" s="4">
        <f>'SIMPL PLYWOOD'!AZ387*SUM('SIMPL PLYWOOD'!AE387:AO387)</f>
        <v>0</v>
      </c>
      <c r="H348" s="4">
        <f t="shared" si="13"/>
        <v>0</v>
      </c>
      <c r="I348" s="4">
        <f t="shared" si="14"/>
        <v>0</v>
      </c>
      <c r="J348" s="4">
        <f>'SIMPL PLYWOOD'!BB387*SUM('SIMPL PLYWOOD'!AE387:AO387)/3.125</f>
        <v>0</v>
      </c>
      <c r="K348" s="4">
        <f>'SIMPL PLYWOOD'!BA387</f>
        <v>0</v>
      </c>
    </row>
    <row r="349" spans="2:11">
      <c r="B349" s="4">
        <f>'SIMPL PLYWOOD'!AU388*SUM('SIMPL PLYWOOD'!AE388:AO388)</f>
        <v>0</v>
      </c>
      <c r="C349" s="4">
        <f>'SIMPL PLYWOOD'!AV388*SUM('SIMPL PLYWOOD'!AE388:AO388)</f>
        <v>0</v>
      </c>
      <c r="D349" s="4">
        <f>'SIMPL PLYWOOD'!AW388*SUM('SIMPL PLYWOOD'!AE388:AO388)</f>
        <v>0</v>
      </c>
      <c r="E349" s="4">
        <f>'SIMPL PLYWOOD'!AX388*SUM('SIMPL PLYWOOD'!AE388:AO388)</f>
        <v>0</v>
      </c>
      <c r="F349" s="4">
        <f>'SIMPL PLYWOOD'!AY388*SUM('SIMPL PLYWOOD'!AE388:AO388)</f>
        <v>0</v>
      </c>
      <c r="G349" s="4">
        <f>'SIMPL PLYWOOD'!AZ388*SUM('SIMPL PLYWOOD'!AE388:AO388)</f>
        <v>0</v>
      </c>
      <c r="H349" s="4">
        <f t="shared" si="13"/>
        <v>0</v>
      </c>
      <c r="I349" s="4">
        <f t="shared" si="14"/>
        <v>0</v>
      </c>
      <c r="J349" s="4">
        <f>'SIMPL PLYWOOD'!BB388*SUM('SIMPL PLYWOOD'!AE388:AO388)/3.125</f>
        <v>0</v>
      </c>
      <c r="K349" s="4">
        <f>'SIMPL PLYWOOD'!BA388</f>
        <v>0</v>
      </c>
    </row>
    <row r="350" spans="2:11">
      <c r="B350" s="4">
        <f>'SIMPL PLYWOOD'!AU389*SUM('SIMPL PLYWOOD'!AE389:AO389)</f>
        <v>0</v>
      </c>
      <c r="C350" s="4">
        <f>'SIMPL PLYWOOD'!AV389*SUM('SIMPL PLYWOOD'!AE389:AO389)</f>
        <v>0</v>
      </c>
      <c r="D350" s="4">
        <f>'SIMPL PLYWOOD'!AW389*SUM('SIMPL PLYWOOD'!AE389:AO389)</f>
        <v>0</v>
      </c>
      <c r="E350" s="4">
        <f>'SIMPL PLYWOOD'!AX389*SUM('SIMPL PLYWOOD'!AE389:AO389)</f>
        <v>0</v>
      </c>
      <c r="F350" s="4">
        <f>'SIMPL PLYWOOD'!AY389*SUM('SIMPL PLYWOOD'!AE389:AO389)</f>
        <v>0</v>
      </c>
      <c r="G350" s="4">
        <f>'SIMPL PLYWOOD'!AZ389*SUM('SIMPL PLYWOOD'!AE389:AO389)</f>
        <v>0</v>
      </c>
      <c r="H350" s="4">
        <f t="shared" si="13"/>
        <v>0</v>
      </c>
      <c r="I350" s="4">
        <f t="shared" si="14"/>
        <v>0</v>
      </c>
      <c r="J350" s="4">
        <f>'SIMPL PLYWOOD'!BB389*SUM('SIMPL PLYWOOD'!AE389:AO389)/3.125</f>
        <v>0</v>
      </c>
      <c r="K350" s="4">
        <f>'SIMPL PLYWOOD'!BA389</f>
        <v>0</v>
      </c>
    </row>
    <row r="351" spans="2:11">
      <c r="B351" s="4">
        <f>'SIMPL PLYWOOD'!AU390*SUM('SIMPL PLYWOOD'!AE390:AO390)</f>
        <v>0</v>
      </c>
      <c r="C351" s="4">
        <f>'SIMPL PLYWOOD'!AV390*SUM('SIMPL PLYWOOD'!AE390:AO390)</f>
        <v>0</v>
      </c>
      <c r="D351" s="4">
        <f>'SIMPL PLYWOOD'!AW390*SUM('SIMPL PLYWOOD'!AE390:AO390)</f>
        <v>0</v>
      </c>
      <c r="E351" s="4">
        <f>'SIMPL PLYWOOD'!AX390*SUM('SIMPL PLYWOOD'!AE390:AO390)</f>
        <v>0</v>
      </c>
      <c r="F351" s="4">
        <f>'SIMPL PLYWOOD'!AY390*SUM('SIMPL PLYWOOD'!AE390:AO390)</f>
        <v>0</v>
      </c>
      <c r="G351" s="4">
        <f>'SIMPL PLYWOOD'!AZ390*SUM('SIMPL PLYWOOD'!AE390:AO390)</f>
        <v>0</v>
      </c>
      <c r="H351" s="4">
        <f t="shared" si="13"/>
        <v>0</v>
      </c>
      <c r="I351" s="4">
        <f t="shared" si="14"/>
        <v>0</v>
      </c>
      <c r="J351" s="4">
        <f>'SIMPL PLYWOOD'!BB390*SUM('SIMPL PLYWOOD'!AE390:AO390)/3.125</f>
        <v>0</v>
      </c>
      <c r="K351" s="4">
        <f>'SIMPL PLYWOOD'!BA390</f>
        <v>0</v>
      </c>
    </row>
    <row r="352" spans="2:11">
      <c r="B352" s="4">
        <f>'SIMPL PLYWOOD'!AU391*SUM('SIMPL PLYWOOD'!AE391:AO391)</f>
        <v>0</v>
      </c>
      <c r="C352" s="4">
        <f>'SIMPL PLYWOOD'!AV391*SUM('SIMPL PLYWOOD'!AE391:AO391)</f>
        <v>0</v>
      </c>
      <c r="D352" s="4">
        <f>'SIMPL PLYWOOD'!AW391*SUM('SIMPL PLYWOOD'!AE391:AO391)</f>
        <v>0</v>
      </c>
      <c r="E352" s="4">
        <f>'SIMPL PLYWOOD'!AX391*SUM('SIMPL PLYWOOD'!AE391:AO391)</f>
        <v>0</v>
      </c>
      <c r="F352" s="4">
        <f>'SIMPL PLYWOOD'!AY391*SUM('SIMPL PLYWOOD'!AE391:AO391)</f>
        <v>0</v>
      </c>
      <c r="G352" s="4">
        <f>'SIMPL PLYWOOD'!AZ391*SUM('SIMPL PLYWOOD'!AE391:AO391)</f>
        <v>0</v>
      </c>
      <c r="H352" s="4">
        <f t="shared" si="13"/>
        <v>0</v>
      </c>
      <c r="I352" s="4">
        <f t="shared" si="14"/>
        <v>0</v>
      </c>
      <c r="J352" s="4">
        <f>'SIMPL PLYWOOD'!BB391*SUM('SIMPL PLYWOOD'!AE391:AO391)/3.125</f>
        <v>0</v>
      </c>
      <c r="K352" s="4">
        <f>'SIMPL PLYWOOD'!BA391</f>
        <v>0</v>
      </c>
    </row>
    <row r="353" spans="2:11">
      <c r="B353" s="4">
        <f>'SIMPL PLYWOOD'!AU392*SUM('SIMPL PLYWOOD'!AE392:AO392)</f>
        <v>0</v>
      </c>
      <c r="C353" s="4">
        <f>'SIMPL PLYWOOD'!AV392*SUM('SIMPL PLYWOOD'!AE392:AO392)</f>
        <v>0</v>
      </c>
      <c r="D353" s="4">
        <f>'SIMPL PLYWOOD'!AW392*SUM('SIMPL PLYWOOD'!AE392:AO392)</f>
        <v>0</v>
      </c>
      <c r="E353" s="4">
        <f>'SIMPL PLYWOOD'!AX392*SUM('SIMPL PLYWOOD'!AE392:AO392)</f>
        <v>0</v>
      </c>
      <c r="F353" s="4">
        <f>'SIMPL PLYWOOD'!AY392*SUM('SIMPL PLYWOOD'!AE392:AO392)</f>
        <v>0</v>
      </c>
      <c r="G353" s="4">
        <f>'SIMPL PLYWOOD'!AZ392*SUM('SIMPL PLYWOOD'!AE392:AO392)</f>
        <v>0</v>
      </c>
      <c r="H353" s="4">
        <f t="shared" si="13"/>
        <v>0</v>
      </c>
      <c r="I353" s="4">
        <f t="shared" si="14"/>
        <v>0</v>
      </c>
      <c r="J353" s="4">
        <f>'SIMPL PLYWOOD'!BB392*SUM('SIMPL PLYWOOD'!AE392:AO392)/3.125</f>
        <v>0</v>
      </c>
      <c r="K353" s="4">
        <f>'SIMPL PLYWOOD'!BA392</f>
        <v>0</v>
      </c>
    </row>
    <row r="354" spans="2:11">
      <c r="B354" s="4">
        <f>'SIMPL PLYWOOD'!AU393*SUM('SIMPL PLYWOOD'!AE393:AO393)</f>
        <v>0</v>
      </c>
      <c r="C354" s="4">
        <f>'SIMPL PLYWOOD'!AV393*SUM('SIMPL PLYWOOD'!AE393:AO393)</f>
        <v>0</v>
      </c>
      <c r="D354" s="4">
        <f>'SIMPL PLYWOOD'!AW393*SUM('SIMPL PLYWOOD'!AE393:AO393)</f>
        <v>0</v>
      </c>
      <c r="E354" s="4">
        <f>'SIMPL PLYWOOD'!AX393*SUM('SIMPL PLYWOOD'!AE393:AO393)</f>
        <v>0</v>
      </c>
      <c r="F354" s="4">
        <f>'SIMPL PLYWOOD'!AY393*SUM('SIMPL PLYWOOD'!AE393:AO393)</f>
        <v>0</v>
      </c>
      <c r="G354" s="4">
        <f>'SIMPL PLYWOOD'!AZ393*SUM('SIMPL PLYWOOD'!AE393:AO393)</f>
        <v>0</v>
      </c>
      <c r="H354" s="4">
        <f t="shared" si="13"/>
        <v>0</v>
      </c>
      <c r="I354" s="4">
        <f t="shared" si="14"/>
        <v>0</v>
      </c>
      <c r="J354" s="4">
        <f>'SIMPL PLYWOOD'!BB393*SUM('SIMPL PLYWOOD'!AE393:AO393)/3.125</f>
        <v>0</v>
      </c>
      <c r="K354" s="4">
        <f>'SIMPL PLYWOOD'!BA393</f>
        <v>0</v>
      </c>
    </row>
    <row r="355" spans="2:11">
      <c r="B355" s="4">
        <f>'SIMPL PLYWOOD'!AU394*SUM('SIMPL PLYWOOD'!AE394:AO394)</f>
        <v>0</v>
      </c>
      <c r="C355" s="4">
        <f>'SIMPL PLYWOOD'!AV394*SUM('SIMPL PLYWOOD'!AE394:AO394)</f>
        <v>0</v>
      </c>
      <c r="D355" s="4">
        <f>'SIMPL PLYWOOD'!AW394*SUM('SIMPL PLYWOOD'!AE394:AO394)</f>
        <v>0</v>
      </c>
      <c r="E355" s="4">
        <f>'SIMPL PLYWOOD'!AX394*SUM('SIMPL PLYWOOD'!AE394:AO394)</f>
        <v>0</v>
      </c>
      <c r="F355" s="4">
        <f>'SIMPL PLYWOOD'!AY394*SUM('SIMPL PLYWOOD'!AE394:AO394)</f>
        <v>0</v>
      </c>
      <c r="G355" s="4">
        <f>'SIMPL PLYWOOD'!AZ394*SUM('SIMPL PLYWOOD'!AE394:AO394)</f>
        <v>0</v>
      </c>
      <c r="H355" s="4">
        <f t="shared" si="13"/>
        <v>0</v>
      </c>
      <c r="I355" s="4">
        <f t="shared" si="14"/>
        <v>0</v>
      </c>
      <c r="J355" s="4">
        <f>'SIMPL PLYWOOD'!BB394*SUM('SIMPL PLYWOOD'!AE394:AO394)/3.125</f>
        <v>0</v>
      </c>
      <c r="K355" s="4">
        <f>'SIMPL PLYWOOD'!BA394</f>
        <v>0</v>
      </c>
    </row>
    <row r="356" spans="2:11">
      <c r="B356" s="4">
        <f>'SIMPL PLYWOOD'!AU395*SUM('SIMPL PLYWOOD'!AE395:AO395)</f>
        <v>0</v>
      </c>
      <c r="C356" s="4">
        <f>'SIMPL PLYWOOD'!AV395*SUM('SIMPL PLYWOOD'!AE395:AO395)</f>
        <v>0</v>
      </c>
      <c r="D356" s="4">
        <f>'SIMPL PLYWOOD'!AW395*SUM('SIMPL PLYWOOD'!AE395:AO395)</f>
        <v>0</v>
      </c>
      <c r="E356" s="4">
        <f>'SIMPL PLYWOOD'!AX395*SUM('SIMPL PLYWOOD'!AE395:AO395)</f>
        <v>0</v>
      </c>
      <c r="F356" s="4">
        <f>'SIMPL PLYWOOD'!AY395*SUM('SIMPL PLYWOOD'!AE395:AO395)</f>
        <v>0</v>
      </c>
      <c r="G356" s="4">
        <f>'SIMPL PLYWOOD'!AZ395*SUM('SIMPL PLYWOOD'!AE395:AO395)</f>
        <v>0</v>
      </c>
      <c r="H356" s="4">
        <f t="shared" si="13"/>
        <v>0</v>
      </c>
      <c r="I356" s="4">
        <f t="shared" si="14"/>
        <v>0</v>
      </c>
      <c r="J356" s="4">
        <f>'SIMPL PLYWOOD'!BB395*SUM('SIMPL PLYWOOD'!AE395:AO395)/3.125</f>
        <v>0</v>
      </c>
      <c r="K356" s="4">
        <f>'SIMPL PLYWOOD'!BA395</f>
        <v>0</v>
      </c>
    </row>
    <row r="357" spans="2:11">
      <c r="B357" s="4">
        <f>'SIMPL PLYWOOD'!AU396*SUM('SIMPL PLYWOOD'!AE396:AO396)</f>
        <v>0</v>
      </c>
      <c r="C357" s="4">
        <f>'SIMPL PLYWOOD'!AV396*SUM('SIMPL PLYWOOD'!AE396:AO396)</f>
        <v>0</v>
      </c>
      <c r="D357" s="4">
        <f>'SIMPL PLYWOOD'!AW396*SUM('SIMPL PLYWOOD'!AE396:AO396)</f>
        <v>0</v>
      </c>
      <c r="E357" s="4">
        <f>'SIMPL PLYWOOD'!AX396*SUM('SIMPL PLYWOOD'!AE396:AO396)</f>
        <v>0</v>
      </c>
      <c r="F357" s="4">
        <f>'SIMPL PLYWOOD'!AY396*SUM('SIMPL PLYWOOD'!AE396:AO396)</f>
        <v>0</v>
      </c>
      <c r="G357" s="4">
        <f>'SIMPL PLYWOOD'!AZ396*SUM('SIMPL PLYWOOD'!AE396:AO396)</f>
        <v>0</v>
      </c>
      <c r="H357" s="4">
        <f t="shared" si="13"/>
        <v>0</v>
      </c>
      <c r="I357" s="4">
        <f t="shared" si="14"/>
        <v>0</v>
      </c>
      <c r="J357" s="4">
        <f>'SIMPL PLYWOOD'!BB396*SUM('SIMPL PLYWOOD'!AE396:AO396)/3.125</f>
        <v>0</v>
      </c>
      <c r="K357" s="4">
        <f>'SIMPL PLYWOOD'!BA396</f>
        <v>0</v>
      </c>
    </row>
    <row r="358" spans="2:11">
      <c r="B358" s="4">
        <f>'SIMPL PLYWOOD'!AU397*SUM('SIMPL PLYWOOD'!AE397:AO397)</f>
        <v>0</v>
      </c>
      <c r="C358" s="4">
        <f>'SIMPL PLYWOOD'!AV397*SUM('SIMPL PLYWOOD'!AE397:AO397)</f>
        <v>0</v>
      </c>
      <c r="D358" s="4">
        <f>'SIMPL PLYWOOD'!AW397*SUM('SIMPL PLYWOOD'!AE397:AO397)</f>
        <v>0</v>
      </c>
      <c r="E358" s="4">
        <f>'SIMPL PLYWOOD'!AX397*SUM('SIMPL PLYWOOD'!AE397:AO397)</f>
        <v>0</v>
      </c>
      <c r="F358" s="4">
        <f>'SIMPL PLYWOOD'!AY397*SUM('SIMPL PLYWOOD'!AE397:AO397)</f>
        <v>0</v>
      </c>
      <c r="G358" s="4">
        <f>'SIMPL PLYWOOD'!AZ397*SUM('SIMPL PLYWOOD'!AE397:AO397)</f>
        <v>0</v>
      </c>
      <c r="H358" s="4">
        <f t="shared" si="13"/>
        <v>0</v>
      </c>
      <c r="I358" s="4">
        <f t="shared" si="14"/>
        <v>0</v>
      </c>
      <c r="J358" s="4">
        <f>'SIMPL PLYWOOD'!BB397*SUM('SIMPL PLYWOOD'!AE397:AO397)/3.125</f>
        <v>0</v>
      </c>
      <c r="K358" s="4">
        <f>'SIMPL PLYWOOD'!BA397</f>
        <v>0</v>
      </c>
    </row>
    <row r="359" spans="2:11">
      <c r="B359" s="4">
        <f>'SIMPL PLYWOOD'!AU398*SUM('SIMPL PLYWOOD'!AE398:AO398)</f>
        <v>0</v>
      </c>
      <c r="C359" s="4">
        <f>'SIMPL PLYWOOD'!AV398*SUM('SIMPL PLYWOOD'!AE398:AO398)</f>
        <v>0</v>
      </c>
      <c r="D359" s="4">
        <f>'SIMPL PLYWOOD'!AW398*SUM('SIMPL PLYWOOD'!AE398:AO398)</f>
        <v>0</v>
      </c>
      <c r="E359" s="4">
        <f>'SIMPL PLYWOOD'!AX398*SUM('SIMPL PLYWOOD'!AE398:AO398)</f>
        <v>0</v>
      </c>
      <c r="F359" s="4">
        <f>'SIMPL PLYWOOD'!AY398*SUM('SIMPL PLYWOOD'!AE398:AO398)</f>
        <v>0</v>
      </c>
      <c r="G359" s="4">
        <f>'SIMPL PLYWOOD'!AZ398*SUM('SIMPL PLYWOOD'!AE398:AO398)</f>
        <v>0</v>
      </c>
      <c r="H359" s="4">
        <f t="shared" si="13"/>
        <v>0</v>
      </c>
      <c r="I359" s="4">
        <f t="shared" si="14"/>
        <v>0</v>
      </c>
      <c r="J359" s="4">
        <f>'SIMPL PLYWOOD'!BB398*SUM('SIMPL PLYWOOD'!AE398:AO398)/3.125</f>
        <v>0</v>
      </c>
      <c r="K359" s="4">
        <f>'SIMPL PLYWOOD'!BA398</f>
        <v>0</v>
      </c>
    </row>
    <row r="360" spans="2:11">
      <c r="B360" s="4">
        <f>'SIMPL PLYWOOD'!AU399*SUM('SIMPL PLYWOOD'!AE399:AO399)</f>
        <v>0</v>
      </c>
      <c r="C360" s="4">
        <f>'SIMPL PLYWOOD'!AV399*SUM('SIMPL PLYWOOD'!AE399:AO399)</f>
        <v>0</v>
      </c>
      <c r="D360" s="4">
        <f>'SIMPL PLYWOOD'!AW399*SUM('SIMPL PLYWOOD'!AE399:AO399)</f>
        <v>0</v>
      </c>
      <c r="E360" s="4">
        <f>'SIMPL PLYWOOD'!AX399*SUM('SIMPL PLYWOOD'!AE399:AO399)</f>
        <v>0</v>
      </c>
      <c r="F360" s="4">
        <f>'SIMPL PLYWOOD'!AY399*SUM('SIMPL PLYWOOD'!AE399:AO399)</f>
        <v>0</v>
      </c>
      <c r="G360" s="4">
        <f>'SIMPL PLYWOOD'!AZ399*SUM('SIMPL PLYWOOD'!AE399:AO399)</f>
        <v>0</v>
      </c>
      <c r="H360" s="4">
        <f t="shared" si="13"/>
        <v>0</v>
      </c>
      <c r="I360" s="4">
        <f t="shared" si="14"/>
        <v>0</v>
      </c>
      <c r="J360" s="4">
        <f>'SIMPL PLYWOOD'!BB399*SUM('SIMPL PLYWOOD'!AE399:AO399)/3.125</f>
        <v>0</v>
      </c>
      <c r="K360" s="4">
        <f>'SIMPL PLYWOOD'!BA399</f>
        <v>0</v>
      </c>
    </row>
    <row r="361" spans="2:11">
      <c r="B361" s="4">
        <f>'SIMPL PLYWOOD'!AU400*SUM('SIMPL PLYWOOD'!AE400:AO400)</f>
        <v>0</v>
      </c>
      <c r="C361" s="4">
        <f>'SIMPL PLYWOOD'!AV400*SUM('SIMPL PLYWOOD'!AE400:AO400)</f>
        <v>0</v>
      </c>
      <c r="D361" s="4">
        <f>'SIMPL PLYWOOD'!AW400*SUM('SIMPL PLYWOOD'!AE400:AO400)</f>
        <v>0</v>
      </c>
      <c r="E361" s="4">
        <f>'SIMPL PLYWOOD'!AX400*SUM('SIMPL PLYWOOD'!AE400:AO400)</f>
        <v>0</v>
      </c>
      <c r="F361" s="4">
        <f>'SIMPL PLYWOOD'!AY400*SUM('SIMPL PLYWOOD'!AE400:AO400)</f>
        <v>0</v>
      </c>
      <c r="G361" s="4">
        <f>'SIMPL PLYWOOD'!AZ400*SUM('SIMPL PLYWOOD'!AE400:AO400)</f>
        <v>0</v>
      </c>
      <c r="H361" s="4">
        <f t="shared" si="13"/>
        <v>0</v>
      </c>
      <c r="I361" s="4">
        <f t="shared" si="14"/>
        <v>0</v>
      </c>
      <c r="J361" s="4">
        <f>'SIMPL PLYWOOD'!BB400*SUM('SIMPL PLYWOOD'!AE400:AO400)/3.125</f>
        <v>0</v>
      </c>
      <c r="K361" s="4">
        <f>'SIMPL PLYWOOD'!BA400</f>
        <v>0</v>
      </c>
    </row>
    <row r="362" spans="2:11">
      <c r="B362" s="4">
        <f>'SIMPL PLYWOOD'!AU401*SUM('SIMPL PLYWOOD'!AE401:AO401)</f>
        <v>0</v>
      </c>
      <c r="C362" s="4">
        <f>'SIMPL PLYWOOD'!AV401*SUM('SIMPL PLYWOOD'!AE401:AO401)</f>
        <v>0</v>
      </c>
      <c r="D362" s="4">
        <f>'SIMPL PLYWOOD'!AW401*SUM('SIMPL PLYWOOD'!AE401:AO401)</f>
        <v>0</v>
      </c>
      <c r="E362" s="4">
        <f>'SIMPL PLYWOOD'!AX401*SUM('SIMPL PLYWOOD'!AE401:AO401)</f>
        <v>0</v>
      </c>
      <c r="F362" s="4">
        <f>'SIMPL PLYWOOD'!AY401*SUM('SIMPL PLYWOOD'!AE401:AO401)</f>
        <v>0</v>
      </c>
      <c r="G362" s="4">
        <f>'SIMPL PLYWOOD'!AZ401*SUM('SIMPL PLYWOOD'!AE401:AO401)</f>
        <v>0</v>
      </c>
      <c r="H362" s="4">
        <f t="shared" si="13"/>
        <v>0</v>
      </c>
      <c r="I362" s="4">
        <f t="shared" si="14"/>
        <v>0</v>
      </c>
      <c r="J362" s="4">
        <f>'SIMPL PLYWOOD'!BB401*SUM('SIMPL PLYWOOD'!AE401:AO401)/3.125</f>
        <v>0</v>
      </c>
      <c r="K362" s="4">
        <f>'SIMPL PLYWOOD'!BA401</f>
        <v>0</v>
      </c>
    </row>
    <row r="363" spans="2:11">
      <c r="B363" s="4">
        <f>'SIMPL PLYWOOD'!AU402*SUM('SIMPL PLYWOOD'!AE402:AO402)</f>
        <v>0</v>
      </c>
      <c r="C363" s="4">
        <f>'SIMPL PLYWOOD'!AV402*SUM('SIMPL PLYWOOD'!AE402:AO402)</f>
        <v>0</v>
      </c>
      <c r="D363" s="4">
        <f>'SIMPL PLYWOOD'!AW402*SUM('SIMPL PLYWOOD'!AE402:AO402)</f>
        <v>0</v>
      </c>
      <c r="E363" s="4">
        <f>'SIMPL PLYWOOD'!AX402*SUM('SIMPL PLYWOOD'!AE402:AO402)</f>
        <v>0</v>
      </c>
      <c r="F363" s="4">
        <f>'SIMPL PLYWOOD'!AY402*SUM('SIMPL PLYWOOD'!AE402:AO402)</f>
        <v>0</v>
      </c>
      <c r="G363" s="4">
        <f>'SIMPL PLYWOOD'!AZ402*SUM('SIMPL PLYWOOD'!AE402:AO402)</f>
        <v>0</v>
      </c>
      <c r="H363" s="4">
        <f t="shared" si="13"/>
        <v>0</v>
      </c>
      <c r="I363" s="4">
        <f t="shared" si="14"/>
        <v>0</v>
      </c>
      <c r="J363" s="4">
        <f>'SIMPL PLYWOOD'!BB402*SUM('SIMPL PLYWOOD'!AE402:AO402)/3.125</f>
        <v>0</v>
      </c>
      <c r="K363" s="4">
        <f>'SIMPL PLYWOOD'!BA402</f>
        <v>0</v>
      </c>
    </row>
    <row r="364" spans="2:11">
      <c r="B364" s="4">
        <f>'SIMPL PLYWOOD'!AU403*SUM('SIMPL PLYWOOD'!AE403:AO403)</f>
        <v>0</v>
      </c>
      <c r="C364" s="4">
        <f>'SIMPL PLYWOOD'!AV403*SUM('SIMPL PLYWOOD'!AE403:AO403)</f>
        <v>0</v>
      </c>
      <c r="D364" s="4">
        <f>'SIMPL PLYWOOD'!AW403*SUM('SIMPL PLYWOOD'!AE403:AO403)</f>
        <v>0</v>
      </c>
      <c r="E364" s="4">
        <f>'SIMPL PLYWOOD'!AX403*SUM('SIMPL PLYWOOD'!AE403:AO403)</f>
        <v>0</v>
      </c>
      <c r="F364" s="4">
        <f>'SIMPL PLYWOOD'!AY403*SUM('SIMPL PLYWOOD'!AE403:AO403)</f>
        <v>0</v>
      </c>
      <c r="G364" s="4">
        <f>'SIMPL PLYWOOD'!AZ403*SUM('SIMPL PLYWOOD'!AE403:AO403)</f>
        <v>0</v>
      </c>
      <c r="H364" s="4">
        <f t="shared" si="13"/>
        <v>0</v>
      </c>
      <c r="I364" s="4">
        <f t="shared" si="14"/>
        <v>0</v>
      </c>
      <c r="J364" s="4">
        <f>'SIMPL PLYWOOD'!BB403*SUM('SIMPL PLYWOOD'!AE403:AO403)/3.125</f>
        <v>0</v>
      </c>
      <c r="K364" s="4">
        <f>'SIMPL PLYWOOD'!BA403</f>
        <v>0</v>
      </c>
    </row>
    <row r="365" spans="2:11">
      <c r="B365" s="4">
        <f>'SIMPL PLYWOOD'!AU404*SUM('SIMPL PLYWOOD'!AE404:AO404)</f>
        <v>0</v>
      </c>
      <c r="C365" s="4">
        <f>'SIMPL PLYWOOD'!AV404*SUM('SIMPL PLYWOOD'!AE404:AO404)</f>
        <v>0</v>
      </c>
      <c r="D365" s="4">
        <f>'SIMPL PLYWOOD'!AW404*SUM('SIMPL PLYWOOD'!AE404:AO404)</f>
        <v>0</v>
      </c>
      <c r="E365" s="4">
        <f>'SIMPL PLYWOOD'!AX404*SUM('SIMPL PLYWOOD'!AE404:AO404)</f>
        <v>0</v>
      </c>
      <c r="F365" s="4">
        <f>'SIMPL PLYWOOD'!AY404*SUM('SIMPL PLYWOOD'!AE404:AO404)</f>
        <v>0</v>
      </c>
      <c r="G365" s="4">
        <f>'SIMPL PLYWOOD'!AZ404*SUM('SIMPL PLYWOOD'!AE404:AO404)</f>
        <v>0</v>
      </c>
      <c r="H365" s="4">
        <f t="shared" si="13"/>
        <v>0</v>
      </c>
      <c r="I365" s="4">
        <f t="shared" si="14"/>
        <v>0</v>
      </c>
      <c r="J365" s="4">
        <f>'SIMPL PLYWOOD'!BB404*SUM('SIMPL PLYWOOD'!AE404:AO404)/3.125</f>
        <v>0</v>
      </c>
      <c r="K365" s="4">
        <f>'SIMPL PLYWOOD'!BA404</f>
        <v>0</v>
      </c>
    </row>
    <row r="366" spans="2:11">
      <c r="B366" s="4">
        <f>'SIMPL PLYWOOD'!AU405*SUM('SIMPL PLYWOOD'!AE405:AO405)</f>
        <v>0</v>
      </c>
      <c r="C366" s="4">
        <f>'SIMPL PLYWOOD'!AV405*SUM('SIMPL PLYWOOD'!AE405:AO405)</f>
        <v>0</v>
      </c>
      <c r="D366" s="4">
        <f>'SIMPL PLYWOOD'!AW405*SUM('SIMPL PLYWOOD'!AE405:AO405)</f>
        <v>0</v>
      </c>
      <c r="E366" s="4">
        <f>'SIMPL PLYWOOD'!AX405*SUM('SIMPL PLYWOOD'!AE405:AO405)</f>
        <v>0</v>
      </c>
      <c r="F366" s="4">
        <f>'SIMPL PLYWOOD'!AY405*SUM('SIMPL PLYWOOD'!AE405:AO405)</f>
        <v>0</v>
      </c>
      <c r="G366" s="4">
        <f>'SIMPL PLYWOOD'!AZ405*SUM('SIMPL PLYWOOD'!AE405:AO405)</f>
        <v>0</v>
      </c>
      <c r="H366" s="4">
        <f t="shared" si="13"/>
        <v>0</v>
      </c>
      <c r="I366" s="4">
        <f t="shared" si="14"/>
        <v>0</v>
      </c>
      <c r="J366" s="4">
        <f>'SIMPL PLYWOOD'!BB405*SUM('SIMPL PLYWOOD'!AE405:AO405)/3.125</f>
        <v>0</v>
      </c>
      <c r="K366" s="4">
        <f>'SIMPL PLYWOOD'!BA405</f>
        <v>0</v>
      </c>
    </row>
    <row r="367" spans="2:11">
      <c r="B367" s="4">
        <f>'SIMPL PLYWOOD'!AU406*SUM('SIMPL PLYWOOD'!AE406:AO406)</f>
        <v>0</v>
      </c>
      <c r="C367" s="4">
        <f>'SIMPL PLYWOOD'!AV406*SUM('SIMPL PLYWOOD'!AE406:AO406)</f>
        <v>0</v>
      </c>
      <c r="D367" s="4">
        <f>'SIMPL PLYWOOD'!AW406*SUM('SIMPL PLYWOOD'!AE406:AO406)</f>
        <v>0</v>
      </c>
      <c r="E367" s="4">
        <f>'SIMPL PLYWOOD'!AX406*SUM('SIMPL PLYWOOD'!AE406:AO406)</f>
        <v>0</v>
      </c>
      <c r="F367" s="4">
        <f>'SIMPL PLYWOOD'!AY406*SUM('SIMPL PLYWOOD'!AE406:AO406)</f>
        <v>0</v>
      </c>
      <c r="G367" s="4">
        <f>'SIMPL PLYWOOD'!AZ406*SUM('SIMPL PLYWOOD'!AE406:AO406)</f>
        <v>0</v>
      </c>
      <c r="H367" s="4">
        <f t="shared" si="13"/>
        <v>0</v>
      </c>
      <c r="I367" s="4">
        <f t="shared" si="14"/>
        <v>0</v>
      </c>
      <c r="J367" s="4">
        <f>'SIMPL PLYWOOD'!BB406*SUM('SIMPL PLYWOOD'!AE406:AO406)/3.125</f>
        <v>0</v>
      </c>
      <c r="K367" s="4">
        <f>'SIMPL PLYWOOD'!BA406</f>
        <v>0</v>
      </c>
    </row>
    <row r="368" spans="2:11">
      <c r="B368" s="4">
        <f>'SIMPL PLYWOOD'!AU407*SUM('SIMPL PLYWOOD'!AE407:AO407)</f>
        <v>0</v>
      </c>
      <c r="C368" s="4">
        <f>'SIMPL PLYWOOD'!AV407*SUM('SIMPL PLYWOOD'!AE407:AO407)</f>
        <v>0</v>
      </c>
      <c r="D368" s="4">
        <f>'SIMPL PLYWOOD'!AW407*SUM('SIMPL PLYWOOD'!AE407:AO407)</f>
        <v>0</v>
      </c>
      <c r="E368" s="4">
        <f>'SIMPL PLYWOOD'!AX407*SUM('SIMPL PLYWOOD'!AE407:AO407)</f>
        <v>0</v>
      </c>
      <c r="F368" s="4">
        <f>'SIMPL PLYWOOD'!AY407*SUM('SIMPL PLYWOOD'!AE407:AO407)</f>
        <v>0</v>
      </c>
      <c r="G368" s="4">
        <f>'SIMPL PLYWOOD'!AZ407*SUM('SIMPL PLYWOOD'!AE407:AO407)</f>
        <v>0</v>
      </c>
      <c r="H368" s="4">
        <f t="shared" si="13"/>
        <v>0</v>
      </c>
      <c r="I368" s="4">
        <f t="shared" si="14"/>
        <v>0</v>
      </c>
      <c r="J368" s="4">
        <f>'SIMPL PLYWOOD'!BB407*SUM('SIMPL PLYWOOD'!AE407:AO407)/3.125</f>
        <v>0</v>
      </c>
      <c r="K368" s="4">
        <f>'SIMPL PLYWOOD'!BA407</f>
        <v>0</v>
      </c>
    </row>
    <row r="369" spans="2:11">
      <c r="B369" s="4">
        <f>'SIMPL PLYWOOD'!AU408*SUM('SIMPL PLYWOOD'!AE408:AO408)</f>
        <v>0</v>
      </c>
      <c r="C369" s="4">
        <f>'SIMPL PLYWOOD'!AV408*SUM('SIMPL PLYWOOD'!AE408:AO408)</f>
        <v>0</v>
      </c>
      <c r="D369" s="4">
        <f>'SIMPL PLYWOOD'!AW408*SUM('SIMPL PLYWOOD'!AE408:AO408)</f>
        <v>0</v>
      </c>
      <c r="E369" s="4">
        <f>'SIMPL PLYWOOD'!AX408*SUM('SIMPL PLYWOOD'!AE408:AO408)</f>
        <v>0</v>
      </c>
      <c r="F369" s="4">
        <f>'SIMPL PLYWOOD'!AY408*SUM('SIMPL PLYWOOD'!AE408:AO408)</f>
        <v>0</v>
      </c>
      <c r="G369" s="4">
        <f>'SIMPL PLYWOOD'!AZ408*SUM('SIMPL PLYWOOD'!AE408:AO408)</f>
        <v>0</v>
      </c>
      <c r="H369" s="4">
        <f t="shared" si="13"/>
        <v>0</v>
      </c>
      <c r="I369" s="4">
        <f t="shared" si="14"/>
        <v>0</v>
      </c>
      <c r="J369" s="4">
        <f>'SIMPL PLYWOOD'!BB408*SUM('SIMPL PLYWOOD'!AE408:AO408)/3.125</f>
        <v>0</v>
      </c>
      <c r="K369" s="4">
        <f>'SIMPL PLYWOOD'!BA408</f>
        <v>0</v>
      </c>
    </row>
    <row r="370" spans="2:11">
      <c r="B370" s="4">
        <f>'SIMPL PLYWOOD'!AU409*SUM('SIMPL PLYWOOD'!AE409:AO409)</f>
        <v>0</v>
      </c>
      <c r="C370" s="4">
        <f>'SIMPL PLYWOOD'!AV409*SUM('SIMPL PLYWOOD'!AE409:AO409)</f>
        <v>0</v>
      </c>
      <c r="D370" s="4">
        <f>'SIMPL PLYWOOD'!AW409*SUM('SIMPL PLYWOOD'!AE409:AO409)</f>
        <v>0</v>
      </c>
      <c r="E370" s="4">
        <f>'SIMPL PLYWOOD'!AX409*SUM('SIMPL PLYWOOD'!AE409:AO409)</f>
        <v>0</v>
      </c>
      <c r="F370" s="4">
        <f>'SIMPL PLYWOOD'!AY409*SUM('SIMPL PLYWOOD'!AE409:AO409)</f>
        <v>0</v>
      </c>
      <c r="G370" s="4">
        <f>'SIMPL PLYWOOD'!AZ409*SUM('SIMPL PLYWOOD'!AE409:AO409)</f>
        <v>0</v>
      </c>
      <c r="H370" s="4">
        <f t="shared" si="13"/>
        <v>0</v>
      </c>
      <c r="I370" s="4">
        <f t="shared" si="14"/>
        <v>0</v>
      </c>
      <c r="J370" s="4">
        <f>'SIMPL PLYWOOD'!BB409*SUM('SIMPL PLYWOOD'!AE409:AO409)/3.125</f>
        <v>0</v>
      </c>
      <c r="K370" s="4">
        <f>'SIMPL PLYWOOD'!BA409</f>
        <v>0</v>
      </c>
    </row>
    <row r="371" spans="2:11">
      <c r="B371" s="4">
        <f>'SIMPL PLYWOOD'!AU410*SUM('SIMPL PLYWOOD'!AE410:AO410)</f>
        <v>0</v>
      </c>
      <c r="C371" s="4">
        <f>'SIMPL PLYWOOD'!AV410*SUM('SIMPL PLYWOOD'!AE410:AO410)</f>
        <v>0</v>
      </c>
      <c r="D371" s="4">
        <f>'SIMPL PLYWOOD'!AW410*SUM('SIMPL PLYWOOD'!AE410:AO410)</f>
        <v>0</v>
      </c>
      <c r="E371" s="4">
        <f>'SIMPL PLYWOOD'!AX410*SUM('SIMPL PLYWOOD'!AE410:AO410)</f>
        <v>0</v>
      </c>
      <c r="F371" s="4">
        <f>'SIMPL PLYWOOD'!AY410*SUM('SIMPL PLYWOOD'!AE410:AO410)</f>
        <v>0</v>
      </c>
      <c r="G371" s="4">
        <f>'SIMPL PLYWOOD'!AZ410*SUM('SIMPL PLYWOOD'!AE410:AO410)</f>
        <v>0</v>
      </c>
      <c r="H371" s="4">
        <f t="shared" si="13"/>
        <v>0</v>
      </c>
      <c r="I371" s="4">
        <f t="shared" si="14"/>
        <v>0</v>
      </c>
      <c r="J371" s="4">
        <f>'SIMPL PLYWOOD'!BB410*SUM('SIMPL PLYWOOD'!AE410:AO410)/3.125</f>
        <v>0</v>
      </c>
      <c r="K371" s="4">
        <f>'SIMPL PLYWOOD'!BA410</f>
        <v>0</v>
      </c>
    </row>
    <row r="372" spans="2:11">
      <c r="B372" s="4">
        <f>'SIMPL PLYWOOD'!AU411*SUM('SIMPL PLYWOOD'!AE411:AO411)</f>
        <v>0</v>
      </c>
      <c r="C372" s="4">
        <f>'SIMPL PLYWOOD'!AV411*SUM('SIMPL PLYWOOD'!AE411:AO411)</f>
        <v>0</v>
      </c>
      <c r="D372" s="4">
        <f>'SIMPL PLYWOOD'!AW411*SUM('SIMPL PLYWOOD'!AE411:AO411)</f>
        <v>0</v>
      </c>
      <c r="E372" s="4">
        <f>'SIMPL PLYWOOD'!AX411*SUM('SIMPL PLYWOOD'!AE411:AO411)</f>
        <v>0</v>
      </c>
      <c r="F372" s="4">
        <f>'SIMPL PLYWOOD'!AY411*SUM('SIMPL PLYWOOD'!AE411:AO411)</f>
        <v>0</v>
      </c>
      <c r="G372" s="4">
        <f>'SIMPL PLYWOOD'!AZ411*SUM('SIMPL PLYWOOD'!AE411:AO411)</f>
        <v>0</v>
      </c>
      <c r="H372" s="4">
        <f t="shared" si="13"/>
        <v>0</v>
      </c>
      <c r="I372" s="4">
        <f t="shared" si="14"/>
        <v>0</v>
      </c>
      <c r="J372" s="4">
        <f>'SIMPL PLYWOOD'!BB411*SUM('SIMPL PLYWOOD'!AE411:AO411)/3.125</f>
        <v>0</v>
      </c>
      <c r="K372" s="4">
        <f>'SIMPL PLYWOOD'!BA411</f>
        <v>0</v>
      </c>
    </row>
    <row r="373" spans="2:11">
      <c r="B373" s="4">
        <f>'SIMPL PLYWOOD'!AU412*SUM('SIMPL PLYWOOD'!AE412:AO412)</f>
        <v>0</v>
      </c>
      <c r="C373" s="4">
        <f>'SIMPL PLYWOOD'!AV412*SUM('SIMPL PLYWOOD'!AE412:AO412)</f>
        <v>0</v>
      </c>
      <c r="D373" s="4">
        <f>'SIMPL PLYWOOD'!AW412*SUM('SIMPL PLYWOOD'!AE412:AO412)</f>
        <v>0</v>
      </c>
      <c r="E373" s="4">
        <f>'SIMPL PLYWOOD'!AX412*SUM('SIMPL PLYWOOD'!AE412:AO412)</f>
        <v>0</v>
      </c>
      <c r="F373" s="4">
        <f>'SIMPL PLYWOOD'!AY412*SUM('SIMPL PLYWOOD'!AE412:AO412)</f>
        <v>0</v>
      </c>
      <c r="G373" s="4">
        <f>'SIMPL PLYWOOD'!AZ412*SUM('SIMPL PLYWOOD'!AE412:AO412)</f>
        <v>0</v>
      </c>
      <c r="H373" s="4">
        <f t="shared" si="13"/>
        <v>0</v>
      </c>
      <c r="I373" s="4">
        <f t="shared" si="14"/>
        <v>0</v>
      </c>
      <c r="J373" s="4">
        <f>'SIMPL PLYWOOD'!BB412*SUM('SIMPL PLYWOOD'!AE412:AO412)/3.125</f>
        <v>0</v>
      </c>
      <c r="K373" s="4">
        <f>'SIMPL PLYWOOD'!BA412</f>
        <v>0</v>
      </c>
    </row>
    <row r="374" spans="2:11">
      <c r="B374" s="4">
        <f>'SIMPL PLYWOOD'!AU413*SUM('SIMPL PLYWOOD'!AE413:AO413)</f>
        <v>0</v>
      </c>
      <c r="C374" s="4">
        <f>'SIMPL PLYWOOD'!AV413*SUM('SIMPL PLYWOOD'!AE413:AO413)</f>
        <v>0</v>
      </c>
      <c r="D374" s="4">
        <f>'SIMPL PLYWOOD'!AW413*SUM('SIMPL PLYWOOD'!AE413:AO413)</f>
        <v>0</v>
      </c>
      <c r="E374" s="4">
        <f>'SIMPL PLYWOOD'!AX413*SUM('SIMPL PLYWOOD'!AE413:AO413)</f>
        <v>0</v>
      </c>
      <c r="F374" s="4">
        <f>'SIMPL PLYWOOD'!AY413*SUM('SIMPL PLYWOOD'!AE413:AO413)</f>
        <v>0</v>
      </c>
      <c r="G374" s="4">
        <f>'SIMPL PLYWOOD'!AZ413*SUM('SIMPL PLYWOOD'!AE413:AO413)</f>
        <v>0</v>
      </c>
      <c r="H374" s="4">
        <f t="shared" si="13"/>
        <v>0</v>
      </c>
      <c r="I374" s="4">
        <f t="shared" si="14"/>
        <v>0</v>
      </c>
      <c r="J374" s="4">
        <f>'SIMPL PLYWOOD'!BB413*SUM('SIMPL PLYWOOD'!AE413:AO413)/3.125</f>
        <v>0</v>
      </c>
      <c r="K374" s="4">
        <f>'SIMPL PLYWOOD'!BA413</f>
        <v>0</v>
      </c>
    </row>
    <row r="375" spans="2:11">
      <c r="B375" s="4">
        <f>'SIMPL PLYWOOD'!AU414*SUM('SIMPL PLYWOOD'!AE414:AO414)</f>
        <v>0</v>
      </c>
      <c r="C375" s="4">
        <f>'SIMPL PLYWOOD'!AV414*SUM('SIMPL PLYWOOD'!AE414:AO414)</f>
        <v>0</v>
      </c>
      <c r="D375" s="4">
        <f>'SIMPL PLYWOOD'!AW414*SUM('SIMPL PLYWOOD'!AE414:AO414)</f>
        <v>0</v>
      </c>
      <c r="E375" s="4">
        <f>'SIMPL PLYWOOD'!AX414*SUM('SIMPL PLYWOOD'!AE414:AO414)</f>
        <v>0</v>
      </c>
      <c r="F375" s="4">
        <f>'SIMPL PLYWOOD'!AY414*SUM('SIMPL PLYWOOD'!AE414:AO414)</f>
        <v>0</v>
      </c>
      <c r="G375" s="4">
        <f>'SIMPL PLYWOOD'!AZ414*SUM('SIMPL PLYWOOD'!AE414:AO414)</f>
        <v>0</v>
      </c>
      <c r="H375" s="4">
        <f t="shared" si="13"/>
        <v>0</v>
      </c>
      <c r="I375" s="4">
        <f t="shared" si="14"/>
        <v>0</v>
      </c>
      <c r="J375" s="4">
        <f>'SIMPL PLYWOOD'!BB414*SUM('SIMPL PLYWOOD'!AE414:AO414)/3.125</f>
        <v>0</v>
      </c>
      <c r="K375" s="4">
        <f>'SIMPL PLYWOOD'!BA414</f>
        <v>0</v>
      </c>
    </row>
    <row r="376" spans="2:11">
      <c r="B376" s="4">
        <f>'SIMPL PLYWOOD'!AU415*SUM('SIMPL PLYWOOD'!AE415:AO415)</f>
        <v>0</v>
      </c>
      <c r="C376" s="4">
        <f>'SIMPL PLYWOOD'!AV415*SUM('SIMPL PLYWOOD'!AE415:AO415)</f>
        <v>0</v>
      </c>
      <c r="D376" s="4">
        <f>'SIMPL PLYWOOD'!AW415*SUM('SIMPL PLYWOOD'!AE415:AO415)</f>
        <v>0</v>
      </c>
      <c r="E376" s="4">
        <f>'SIMPL PLYWOOD'!AX415*SUM('SIMPL PLYWOOD'!AE415:AO415)</f>
        <v>0</v>
      </c>
      <c r="F376" s="4">
        <f>'SIMPL PLYWOOD'!AY415*SUM('SIMPL PLYWOOD'!AE415:AO415)</f>
        <v>0</v>
      </c>
      <c r="G376" s="4">
        <f>'SIMPL PLYWOOD'!AZ415*SUM('SIMPL PLYWOOD'!AE415:AO415)</f>
        <v>0</v>
      </c>
      <c r="H376" s="4">
        <f t="shared" si="13"/>
        <v>0</v>
      </c>
      <c r="I376" s="4">
        <f t="shared" si="14"/>
        <v>0</v>
      </c>
      <c r="J376" s="4">
        <f>'SIMPL PLYWOOD'!BB415*SUM('SIMPL PLYWOOD'!AE415:AO415)/3.125</f>
        <v>0</v>
      </c>
      <c r="K376" s="4">
        <f>'SIMPL PLYWOOD'!BA415</f>
        <v>0</v>
      </c>
    </row>
    <row r="377" spans="2:11">
      <c r="B377" s="4">
        <f>'SIMPL PLYWOOD'!AU416*SUM('SIMPL PLYWOOD'!AE416:AO416)</f>
        <v>0</v>
      </c>
      <c r="C377" s="4">
        <f>'SIMPL PLYWOOD'!AV416*SUM('SIMPL PLYWOOD'!AE416:AO416)</f>
        <v>0</v>
      </c>
      <c r="D377" s="4">
        <f>'SIMPL PLYWOOD'!AW416*SUM('SIMPL PLYWOOD'!AE416:AO416)</f>
        <v>0</v>
      </c>
      <c r="E377" s="4">
        <f>'SIMPL PLYWOOD'!AX416*SUM('SIMPL PLYWOOD'!AE416:AO416)</f>
        <v>0</v>
      </c>
      <c r="F377" s="4">
        <f>'SIMPL PLYWOOD'!AY416*SUM('SIMPL PLYWOOD'!AE416:AO416)</f>
        <v>0</v>
      </c>
      <c r="G377" s="4">
        <f>'SIMPL PLYWOOD'!AZ416*SUM('SIMPL PLYWOOD'!AE416:AO416)</f>
        <v>0</v>
      </c>
      <c r="H377" s="4">
        <f t="shared" si="13"/>
        <v>0</v>
      </c>
      <c r="I377" s="4">
        <f t="shared" si="14"/>
        <v>0</v>
      </c>
      <c r="J377" s="4">
        <f>'SIMPL PLYWOOD'!BB416*SUM('SIMPL PLYWOOD'!AE416:AO416)/3.125</f>
        <v>0</v>
      </c>
      <c r="K377" s="4">
        <f>'SIMPL PLYWOOD'!BA416</f>
        <v>0</v>
      </c>
    </row>
    <row r="378" spans="2:11">
      <c r="B378" s="4">
        <f>'SIMPL PLYWOOD'!AU417*SUM('SIMPL PLYWOOD'!AE417:AO417)</f>
        <v>0</v>
      </c>
      <c r="C378" s="4">
        <f>'SIMPL PLYWOOD'!AV417*SUM('SIMPL PLYWOOD'!AE417:AO417)</f>
        <v>0</v>
      </c>
      <c r="D378" s="4">
        <f>'SIMPL PLYWOOD'!AW417*SUM('SIMPL PLYWOOD'!AE417:AO417)</f>
        <v>0</v>
      </c>
      <c r="E378" s="4">
        <f>'SIMPL PLYWOOD'!AX417*SUM('SIMPL PLYWOOD'!AE417:AO417)</f>
        <v>0</v>
      </c>
      <c r="F378" s="4">
        <f>'SIMPL PLYWOOD'!AY417*SUM('SIMPL PLYWOOD'!AE417:AO417)</f>
        <v>0</v>
      </c>
      <c r="G378" s="4">
        <f>'SIMPL PLYWOOD'!AZ417*SUM('SIMPL PLYWOOD'!AE417:AO417)</f>
        <v>0</v>
      </c>
      <c r="H378" s="4">
        <f t="shared" si="13"/>
        <v>0</v>
      </c>
      <c r="I378" s="4">
        <f t="shared" si="14"/>
        <v>0</v>
      </c>
      <c r="J378" s="4">
        <f>'SIMPL PLYWOOD'!BB417*SUM('SIMPL PLYWOOD'!AE417:AO417)/3.125</f>
        <v>0</v>
      </c>
      <c r="K378" s="4">
        <f>'SIMPL PLYWOOD'!BA417</f>
        <v>0</v>
      </c>
    </row>
    <row r="379" spans="2:11">
      <c r="B379" s="4">
        <f>'SIMPL PLYWOOD'!AU418*SUM('SIMPL PLYWOOD'!AE418:AO418)</f>
        <v>0</v>
      </c>
      <c r="C379" s="4">
        <f>'SIMPL PLYWOOD'!AV418*SUM('SIMPL PLYWOOD'!AE418:AO418)</f>
        <v>0</v>
      </c>
      <c r="D379" s="4">
        <f>'SIMPL PLYWOOD'!AW418*SUM('SIMPL PLYWOOD'!AE418:AO418)</f>
        <v>0</v>
      </c>
      <c r="E379" s="4">
        <f>'SIMPL PLYWOOD'!AX418*SUM('SIMPL PLYWOOD'!AE418:AO418)</f>
        <v>0</v>
      </c>
      <c r="F379" s="4">
        <f>'SIMPL PLYWOOD'!AY418*SUM('SIMPL PLYWOOD'!AE418:AO418)</f>
        <v>0</v>
      </c>
      <c r="G379" s="4">
        <f>'SIMPL PLYWOOD'!AZ418*SUM('SIMPL PLYWOOD'!AE418:AO418)</f>
        <v>0</v>
      </c>
      <c r="H379" s="4">
        <f t="shared" si="13"/>
        <v>0</v>
      </c>
      <c r="I379" s="4">
        <f t="shared" si="14"/>
        <v>0</v>
      </c>
      <c r="J379" s="4">
        <f>'SIMPL PLYWOOD'!BB418*SUM('SIMPL PLYWOOD'!AE418:AO418)/3.125</f>
        <v>0</v>
      </c>
      <c r="K379" s="4">
        <f>'SIMPL PLYWOOD'!BA418</f>
        <v>0</v>
      </c>
    </row>
    <row r="380" spans="2:11">
      <c r="B380" s="4">
        <f>'SIMPL PLYWOOD'!AU419*SUM('SIMPL PLYWOOD'!AE419:AO419)</f>
        <v>0</v>
      </c>
      <c r="C380" s="4">
        <f>'SIMPL PLYWOOD'!AV419*SUM('SIMPL PLYWOOD'!AE419:AO419)</f>
        <v>0</v>
      </c>
      <c r="D380" s="4">
        <f>'SIMPL PLYWOOD'!AW419*SUM('SIMPL PLYWOOD'!AE419:AO419)</f>
        <v>0</v>
      </c>
      <c r="E380" s="4">
        <f>'SIMPL PLYWOOD'!AX419*SUM('SIMPL PLYWOOD'!AE419:AO419)</f>
        <v>0</v>
      </c>
      <c r="F380" s="4">
        <f>'SIMPL PLYWOOD'!AY419*SUM('SIMPL PLYWOOD'!AE419:AO419)</f>
        <v>0</v>
      </c>
      <c r="G380" s="4">
        <f>'SIMPL PLYWOOD'!AZ419*SUM('SIMPL PLYWOOD'!AE419:AO419)</f>
        <v>0</v>
      </c>
      <c r="H380" s="4">
        <f t="shared" si="13"/>
        <v>0</v>
      </c>
      <c r="I380" s="4">
        <f t="shared" si="14"/>
        <v>0</v>
      </c>
      <c r="J380" s="4">
        <f>'SIMPL PLYWOOD'!BB419*SUM('SIMPL PLYWOOD'!AE419:AO419)/3.125</f>
        <v>0</v>
      </c>
      <c r="K380" s="4">
        <f>'SIMPL PLYWOOD'!BA419</f>
        <v>0</v>
      </c>
    </row>
    <row r="381" spans="2:11">
      <c r="B381" s="4">
        <f>'SIMPL PLYWOOD'!AU420*SUM('SIMPL PLYWOOD'!AE420:AO420)</f>
        <v>0</v>
      </c>
      <c r="C381" s="4">
        <f>'SIMPL PLYWOOD'!AV420*SUM('SIMPL PLYWOOD'!AE420:AO420)</f>
        <v>0</v>
      </c>
      <c r="D381" s="4">
        <f>'SIMPL PLYWOOD'!AW420*SUM('SIMPL PLYWOOD'!AE420:AO420)</f>
        <v>0</v>
      </c>
      <c r="E381" s="4">
        <f>'SIMPL PLYWOOD'!AX420*SUM('SIMPL PLYWOOD'!AE420:AO420)</f>
        <v>0</v>
      </c>
      <c r="F381" s="4">
        <f>'SIMPL PLYWOOD'!AY420*SUM('SIMPL PLYWOOD'!AE420:AO420)</f>
        <v>0</v>
      </c>
      <c r="G381" s="4">
        <f>'SIMPL PLYWOOD'!AZ420*SUM('SIMPL PLYWOOD'!AE420:AO420)</f>
        <v>0</v>
      </c>
      <c r="H381" s="4">
        <f t="shared" si="13"/>
        <v>0</v>
      </c>
      <c r="I381" s="4">
        <f t="shared" si="14"/>
        <v>0</v>
      </c>
      <c r="J381" s="4">
        <f>'SIMPL PLYWOOD'!BB420*SUM('SIMPL PLYWOOD'!AE420:AO420)/3.125</f>
        <v>0</v>
      </c>
      <c r="K381" s="4">
        <f>'SIMPL PLYWOOD'!BA420</f>
        <v>0</v>
      </c>
    </row>
    <row r="382" spans="2:11">
      <c r="B382" s="4">
        <f>'SIMPL PLYWOOD'!AU421*SUM('SIMPL PLYWOOD'!AE421:AO421)</f>
        <v>0</v>
      </c>
      <c r="C382" s="4">
        <f>'SIMPL PLYWOOD'!AV421*SUM('SIMPL PLYWOOD'!AE421:AO421)</f>
        <v>0</v>
      </c>
      <c r="D382" s="4">
        <f>'SIMPL PLYWOOD'!AW421*SUM('SIMPL PLYWOOD'!AE421:AO421)</f>
        <v>0</v>
      </c>
      <c r="E382" s="4">
        <f>'SIMPL PLYWOOD'!AX421*SUM('SIMPL PLYWOOD'!AE421:AO421)</f>
        <v>0</v>
      </c>
      <c r="F382" s="4">
        <f>'SIMPL PLYWOOD'!AY421*SUM('SIMPL PLYWOOD'!AE421:AO421)</f>
        <v>0</v>
      </c>
      <c r="G382" s="4">
        <f>'SIMPL PLYWOOD'!AZ421*SUM('SIMPL PLYWOOD'!AE421:AO421)</f>
        <v>0</v>
      </c>
      <c r="H382" s="4">
        <f t="shared" si="13"/>
        <v>0</v>
      </c>
      <c r="I382" s="4">
        <f t="shared" si="14"/>
        <v>0</v>
      </c>
      <c r="J382" s="4">
        <f>'SIMPL PLYWOOD'!BB421*SUM('SIMPL PLYWOOD'!AE421:AO421)/3.125</f>
        <v>0</v>
      </c>
      <c r="K382" s="4">
        <f>'SIMPL PLYWOOD'!BA421</f>
        <v>0</v>
      </c>
    </row>
    <row r="383" spans="2:11">
      <c r="B383" s="4">
        <f>'SIMPL PLYWOOD'!AU422*SUM('SIMPL PLYWOOD'!AE422:AO422)</f>
        <v>0</v>
      </c>
      <c r="C383" s="4">
        <f>'SIMPL PLYWOOD'!AV422*SUM('SIMPL PLYWOOD'!AE422:AO422)</f>
        <v>0</v>
      </c>
      <c r="D383" s="4">
        <f>'SIMPL PLYWOOD'!AW422*SUM('SIMPL PLYWOOD'!AE422:AO422)</f>
        <v>0</v>
      </c>
      <c r="E383" s="4">
        <f>'SIMPL PLYWOOD'!AX422*SUM('SIMPL PLYWOOD'!AE422:AO422)</f>
        <v>0</v>
      </c>
      <c r="F383" s="4">
        <f>'SIMPL PLYWOOD'!AY422*SUM('SIMPL PLYWOOD'!AE422:AO422)</f>
        <v>0</v>
      </c>
      <c r="G383" s="4">
        <f>'SIMPL PLYWOOD'!AZ422*SUM('SIMPL PLYWOOD'!AE422:AO422)</f>
        <v>0</v>
      </c>
      <c r="H383" s="4">
        <f t="shared" si="13"/>
        <v>0</v>
      </c>
      <c r="I383" s="4">
        <f t="shared" si="14"/>
        <v>0</v>
      </c>
      <c r="J383" s="4">
        <f>'SIMPL PLYWOOD'!BB422*SUM('SIMPL PLYWOOD'!AE422:AO422)/3.125</f>
        <v>0</v>
      </c>
      <c r="K383" s="4">
        <f>'SIMPL PLYWOOD'!BA422</f>
        <v>0</v>
      </c>
    </row>
    <row r="384" spans="2:11">
      <c r="B384" s="4">
        <f>'SIMPL PLYWOOD'!AU423*SUM('SIMPL PLYWOOD'!AE423:AO423)</f>
        <v>0</v>
      </c>
      <c r="C384" s="4">
        <f>'SIMPL PLYWOOD'!AV423*SUM('SIMPL PLYWOOD'!AE423:AO423)</f>
        <v>0</v>
      </c>
      <c r="D384" s="4">
        <f>'SIMPL PLYWOOD'!AW423*SUM('SIMPL PLYWOOD'!AE423:AO423)</f>
        <v>0</v>
      </c>
      <c r="E384" s="4">
        <f>'SIMPL PLYWOOD'!AX423*SUM('SIMPL PLYWOOD'!AE423:AO423)</f>
        <v>0</v>
      </c>
      <c r="F384" s="4">
        <f>'SIMPL PLYWOOD'!AY423*SUM('SIMPL PLYWOOD'!AE423:AO423)</f>
        <v>0</v>
      </c>
      <c r="G384" s="4">
        <f>'SIMPL PLYWOOD'!AZ423*SUM('SIMPL PLYWOOD'!AE423:AO423)</f>
        <v>0</v>
      </c>
      <c r="H384" s="4">
        <f t="shared" si="13"/>
        <v>0</v>
      </c>
      <c r="I384" s="4">
        <f t="shared" si="14"/>
        <v>0</v>
      </c>
      <c r="J384" s="4">
        <f>'SIMPL PLYWOOD'!BB423*SUM('SIMPL PLYWOOD'!AE423:AO423)/3.125</f>
        <v>0</v>
      </c>
      <c r="K384" s="4">
        <f>'SIMPL PLYWOOD'!BA423</f>
        <v>0</v>
      </c>
    </row>
    <row r="385" spans="2:11">
      <c r="B385" s="4">
        <f>'SIMPL PLYWOOD'!AU424*SUM('SIMPL PLYWOOD'!AE424:AO424)</f>
        <v>0</v>
      </c>
      <c r="C385" s="4">
        <f>'SIMPL PLYWOOD'!AV424*SUM('SIMPL PLYWOOD'!AE424:AO424)</f>
        <v>0</v>
      </c>
      <c r="D385" s="4">
        <f>'SIMPL PLYWOOD'!AW424*SUM('SIMPL PLYWOOD'!AE424:AO424)</f>
        <v>0</v>
      </c>
      <c r="E385" s="4">
        <f>'SIMPL PLYWOOD'!AX424*SUM('SIMPL PLYWOOD'!AE424:AO424)</f>
        <v>0</v>
      </c>
      <c r="F385" s="4">
        <f>'SIMPL PLYWOOD'!AY424*SUM('SIMPL PLYWOOD'!AE424:AO424)</f>
        <v>0</v>
      </c>
      <c r="G385" s="4">
        <f>'SIMPL PLYWOOD'!AZ424*SUM('SIMPL PLYWOOD'!AE424:AO424)</f>
        <v>0</v>
      </c>
      <c r="H385" s="4">
        <f t="shared" si="13"/>
        <v>0</v>
      </c>
      <c r="I385" s="4">
        <f t="shared" si="14"/>
        <v>0</v>
      </c>
      <c r="J385" s="4">
        <f>'SIMPL PLYWOOD'!BB424*SUM('SIMPL PLYWOOD'!AE424:AO424)/3.125</f>
        <v>0</v>
      </c>
      <c r="K385" s="4">
        <f>'SIMPL PLYWOOD'!BA424</f>
        <v>0</v>
      </c>
    </row>
    <row r="386" spans="2:11">
      <c r="B386" s="4">
        <f>'SIMPL PLYWOOD'!AU425*SUM('SIMPL PLYWOOD'!AE425:AO425)</f>
        <v>0</v>
      </c>
      <c r="C386" s="4">
        <f>'SIMPL PLYWOOD'!AV425*SUM('SIMPL PLYWOOD'!AE425:AO425)</f>
        <v>0</v>
      </c>
      <c r="D386" s="4">
        <f>'SIMPL PLYWOOD'!AW425*SUM('SIMPL PLYWOOD'!AE425:AO425)</f>
        <v>0</v>
      </c>
      <c r="E386" s="4">
        <f>'SIMPL PLYWOOD'!AX425*SUM('SIMPL PLYWOOD'!AE425:AO425)</f>
        <v>0</v>
      </c>
      <c r="F386" s="4">
        <f>'SIMPL PLYWOOD'!AY425*SUM('SIMPL PLYWOOD'!AE425:AO425)</f>
        <v>0</v>
      </c>
      <c r="G386" s="4">
        <f>'SIMPL PLYWOOD'!AZ425*SUM('SIMPL PLYWOOD'!AE425:AO425)</f>
        <v>0</v>
      </c>
      <c r="H386" s="4">
        <f t="shared" si="13"/>
        <v>0</v>
      </c>
      <c r="I386" s="4">
        <f t="shared" si="14"/>
        <v>0</v>
      </c>
      <c r="J386" s="4">
        <f>'SIMPL PLYWOOD'!BB425*SUM('SIMPL PLYWOOD'!AE425:AO425)/3.125</f>
        <v>0</v>
      </c>
      <c r="K386" s="4">
        <f>'SIMPL PLYWOOD'!BA425</f>
        <v>0</v>
      </c>
    </row>
    <row r="387" spans="2:11">
      <c r="B387" s="4">
        <f>'SIMPL PLYWOOD'!AU426*SUM('SIMPL PLYWOOD'!AE426:AO426)</f>
        <v>0</v>
      </c>
      <c r="C387" s="4">
        <f>'SIMPL PLYWOOD'!AV426*SUM('SIMPL PLYWOOD'!AE426:AO426)</f>
        <v>0</v>
      </c>
      <c r="D387" s="4">
        <f>'SIMPL PLYWOOD'!AW426*SUM('SIMPL PLYWOOD'!AE426:AO426)</f>
        <v>0</v>
      </c>
      <c r="E387" s="4">
        <f>'SIMPL PLYWOOD'!AX426*SUM('SIMPL PLYWOOD'!AE426:AO426)</f>
        <v>0</v>
      </c>
      <c r="F387" s="4">
        <f>'SIMPL PLYWOOD'!AY426*SUM('SIMPL PLYWOOD'!AE426:AO426)</f>
        <v>0</v>
      </c>
      <c r="G387" s="4">
        <f>'SIMPL PLYWOOD'!AZ426*SUM('SIMPL PLYWOOD'!AE426:AO426)</f>
        <v>0</v>
      </c>
      <c r="H387" s="4">
        <f t="shared" ref="H387:H450" si="15">F387/10</f>
        <v>0</v>
      </c>
      <c r="I387" s="4">
        <f t="shared" ref="I387:I450" si="16">(3/100)*F387</f>
        <v>0</v>
      </c>
      <c r="J387" s="4">
        <f>'SIMPL PLYWOOD'!BB426*SUM('SIMPL PLYWOOD'!AE426:AO426)/3.125</f>
        <v>0</v>
      </c>
      <c r="K387" s="4">
        <f>'SIMPL PLYWOOD'!BA426</f>
        <v>0</v>
      </c>
    </row>
    <row r="388" spans="2:11">
      <c r="B388" s="4">
        <f>'SIMPL PLYWOOD'!AU427*SUM('SIMPL PLYWOOD'!AE427:AO427)</f>
        <v>0</v>
      </c>
      <c r="C388" s="4">
        <f>'SIMPL PLYWOOD'!AV427*SUM('SIMPL PLYWOOD'!AE427:AO427)</f>
        <v>0</v>
      </c>
      <c r="D388" s="4">
        <f>'SIMPL PLYWOOD'!AW427*SUM('SIMPL PLYWOOD'!AE427:AO427)</f>
        <v>0</v>
      </c>
      <c r="E388" s="4">
        <f>'SIMPL PLYWOOD'!AX427*SUM('SIMPL PLYWOOD'!AE427:AO427)</f>
        <v>0</v>
      </c>
      <c r="F388" s="4">
        <f>'SIMPL PLYWOOD'!AY427*SUM('SIMPL PLYWOOD'!AE427:AO427)</f>
        <v>0</v>
      </c>
      <c r="G388" s="4">
        <f>'SIMPL PLYWOOD'!AZ427*SUM('SIMPL PLYWOOD'!AE427:AO427)</f>
        <v>0</v>
      </c>
      <c r="H388" s="4">
        <f t="shared" si="15"/>
        <v>0</v>
      </c>
      <c r="I388" s="4">
        <f t="shared" si="16"/>
        <v>0</v>
      </c>
      <c r="J388" s="4">
        <f>'SIMPL PLYWOOD'!BB427*SUM('SIMPL PLYWOOD'!AE427:AO427)/3.125</f>
        <v>0</v>
      </c>
      <c r="K388" s="4">
        <f>'SIMPL PLYWOOD'!BA427</f>
        <v>0</v>
      </c>
    </row>
    <row r="389" spans="2:11">
      <c r="B389" s="4">
        <f>'SIMPL PLYWOOD'!AU428*SUM('SIMPL PLYWOOD'!AE428:AO428)</f>
        <v>0</v>
      </c>
      <c r="C389" s="4">
        <f>'SIMPL PLYWOOD'!AV428*SUM('SIMPL PLYWOOD'!AE428:AO428)</f>
        <v>0</v>
      </c>
      <c r="D389" s="4">
        <f>'SIMPL PLYWOOD'!AW428*SUM('SIMPL PLYWOOD'!AE428:AO428)</f>
        <v>0</v>
      </c>
      <c r="E389" s="4">
        <f>'SIMPL PLYWOOD'!AX428*SUM('SIMPL PLYWOOD'!AE428:AO428)</f>
        <v>0</v>
      </c>
      <c r="F389" s="4">
        <f>'SIMPL PLYWOOD'!AY428*SUM('SIMPL PLYWOOD'!AE428:AO428)</f>
        <v>0</v>
      </c>
      <c r="G389" s="4">
        <f>'SIMPL PLYWOOD'!AZ428*SUM('SIMPL PLYWOOD'!AE428:AO428)</f>
        <v>0</v>
      </c>
      <c r="H389" s="4">
        <f t="shared" si="15"/>
        <v>0</v>
      </c>
      <c r="I389" s="4">
        <f t="shared" si="16"/>
        <v>0</v>
      </c>
      <c r="J389" s="4">
        <f>'SIMPL PLYWOOD'!BB428*SUM('SIMPL PLYWOOD'!AE428:AO428)/3.125</f>
        <v>0</v>
      </c>
      <c r="K389" s="4">
        <f>'SIMPL PLYWOOD'!BA428</f>
        <v>0</v>
      </c>
    </row>
    <row r="390" spans="2:11">
      <c r="B390" s="4">
        <f>'SIMPL PLYWOOD'!AU429*SUM('SIMPL PLYWOOD'!AE429:AO429)</f>
        <v>0</v>
      </c>
      <c r="C390" s="4">
        <f>'SIMPL PLYWOOD'!AV429*SUM('SIMPL PLYWOOD'!AE429:AO429)</f>
        <v>0</v>
      </c>
      <c r="D390" s="4">
        <f>'SIMPL PLYWOOD'!AW429*SUM('SIMPL PLYWOOD'!AE429:AO429)</f>
        <v>0</v>
      </c>
      <c r="E390" s="4">
        <f>'SIMPL PLYWOOD'!AX429*SUM('SIMPL PLYWOOD'!AE429:AO429)</f>
        <v>0</v>
      </c>
      <c r="F390" s="4">
        <f>'SIMPL PLYWOOD'!AY429*SUM('SIMPL PLYWOOD'!AE429:AO429)</f>
        <v>0</v>
      </c>
      <c r="G390" s="4">
        <f>'SIMPL PLYWOOD'!AZ429*SUM('SIMPL PLYWOOD'!AE429:AO429)</f>
        <v>0</v>
      </c>
      <c r="H390" s="4">
        <f t="shared" si="15"/>
        <v>0</v>
      </c>
      <c r="I390" s="4">
        <f t="shared" si="16"/>
        <v>0</v>
      </c>
      <c r="J390" s="4">
        <f>'SIMPL PLYWOOD'!BB429*SUM('SIMPL PLYWOOD'!AE429:AO429)/3.125</f>
        <v>0</v>
      </c>
      <c r="K390" s="4">
        <f>'SIMPL PLYWOOD'!BA429</f>
        <v>0</v>
      </c>
    </row>
    <row r="391" spans="2:11">
      <c r="B391" s="4">
        <f>'SIMPL PLYWOOD'!AU430*SUM('SIMPL PLYWOOD'!AE430:AO430)</f>
        <v>0</v>
      </c>
      <c r="C391" s="4">
        <f>'SIMPL PLYWOOD'!AV430*SUM('SIMPL PLYWOOD'!AE430:AO430)</f>
        <v>0</v>
      </c>
      <c r="D391" s="4">
        <f>'SIMPL PLYWOOD'!AW430*SUM('SIMPL PLYWOOD'!AE430:AO430)</f>
        <v>0</v>
      </c>
      <c r="E391" s="4">
        <f>'SIMPL PLYWOOD'!AX430*SUM('SIMPL PLYWOOD'!AE430:AO430)</f>
        <v>0</v>
      </c>
      <c r="F391" s="4">
        <f>'SIMPL PLYWOOD'!AY430*SUM('SIMPL PLYWOOD'!AE430:AO430)</f>
        <v>0</v>
      </c>
      <c r="G391" s="4">
        <f>'SIMPL PLYWOOD'!AZ430*SUM('SIMPL PLYWOOD'!AE430:AO430)</f>
        <v>0</v>
      </c>
      <c r="H391" s="4">
        <f t="shared" si="15"/>
        <v>0</v>
      </c>
      <c r="I391" s="4">
        <f t="shared" si="16"/>
        <v>0</v>
      </c>
      <c r="J391" s="4">
        <f>'SIMPL PLYWOOD'!BB430*SUM('SIMPL PLYWOOD'!AE430:AO430)/3.125</f>
        <v>0</v>
      </c>
      <c r="K391" s="4">
        <f>'SIMPL PLYWOOD'!BA430</f>
        <v>0</v>
      </c>
    </row>
    <row r="392" spans="2:11">
      <c r="B392" s="4">
        <f>'SIMPL PLYWOOD'!AU431*SUM('SIMPL PLYWOOD'!AE431:AO431)</f>
        <v>0</v>
      </c>
      <c r="C392" s="4">
        <f>'SIMPL PLYWOOD'!AV431*SUM('SIMPL PLYWOOD'!AE431:AO431)</f>
        <v>0</v>
      </c>
      <c r="D392" s="4">
        <f>'SIMPL PLYWOOD'!AW431*SUM('SIMPL PLYWOOD'!AE431:AO431)</f>
        <v>0</v>
      </c>
      <c r="E392" s="4">
        <f>'SIMPL PLYWOOD'!AX431*SUM('SIMPL PLYWOOD'!AE431:AO431)</f>
        <v>0</v>
      </c>
      <c r="F392" s="4">
        <f>'SIMPL PLYWOOD'!AY431*SUM('SIMPL PLYWOOD'!AE431:AO431)</f>
        <v>0</v>
      </c>
      <c r="G392" s="4">
        <f>'SIMPL PLYWOOD'!AZ431*SUM('SIMPL PLYWOOD'!AE431:AO431)</f>
        <v>0</v>
      </c>
      <c r="H392" s="4">
        <f t="shared" si="15"/>
        <v>0</v>
      </c>
      <c r="I392" s="4">
        <f t="shared" si="16"/>
        <v>0</v>
      </c>
      <c r="J392" s="4">
        <f>'SIMPL PLYWOOD'!BB431*SUM('SIMPL PLYWOOD'!AE431:AO431)/3.125</f>
        <v>0</v>
      </c>
      <c r="K392" s="4">
        <f>'SIMPL PLYWOOD'!BA431</f>
        <v>0</v>
      </c>
    </row>
    <row r="393" spans="2:11">
      <c r="B393" s="4">
        <f>'SIMPL PLYWOOD'!AU432*SUM('SIMPL PLYWOOD'!AE432:AO432)</f>
        <v>0</v>
      </c>
      <c r="C393" s="4">
        <f>'SIMPL PLYWOOD'!AV432*SUM('SIMPL PLYWOOD'!AE432:AO432)</f>
        <v>0</v>
      </c>
      <c r="D393" s="4">
        <f>'SIMPL PLYWOOD'!AW432*SUM('SIMPL PLYWOOD'!AE432:AO432)</f>
        <v>0</v>
      </c>
      <c r="E393" s="4">
        <f>'SIMPL PLYWOOD'!AX432*SUM('SIMPL PLYWOOD'!AE432:AO432)</f>
        <v>0</v>
      </c>
      <c r="F393" s="4">
        <f>'SIMPL PLYWOOD'!AY432*SUM('SIMPL PLYWOOD'!AE432:AO432)</f>
        <v>0</v>
      </c>
      <c r="G393" s="4">
        <f>'SIMPL PLYWOOD'!AZ432*SUM('SIMPL PLYWOOD'!AE432:AO432)</f>
        <v>0</v>
      </c>
      <c r="H393" s="4">
        <f t="shared" si="15"/>
        <v>0</v>
      </c>
      <c r="I393" s="4">
        <f t="shared" si="16"/>
        <v>0</v>
      </c>
      <c r="J393" s="4">
        <f>'SIMPL PLYWOOD'!BB432*SUM('SIMPL PLYWOOD'!AE432:AO432)/3.125</f>
        <v>0</v>
      </c>
      <c r="K393" s="4">
        <f>'SIMPL PLYWOOD'!BA432</f>
        <v>0</v>
      </c>
    </row>
    <row r="394" spans="2:11">
      <c r="B394" s="4">
        <f>'SIMPL PLYWOOD'!AU433*SUM('SIMPL PLYWOOD'!AE433:AO433)</f>
        <v>0</v>
      </c>
      <c r="C394" s="4">
        <f>'SIMPL PLYWOOD'!AV433*SUM('SIMPL PLYWOOD'!AE433:AO433)</f>
        <v>0</v>
      </c>
      <c r="D394" s="4">
        <f>'SIMPL PLYWOOD'!AW433*SUM('SIMPL PLYWOOD'!AE433:AO433)</f>
        <v>0</v>
      </c>
      <c r="E394" s="4">
        <f>'SIMPL PLYWOOD'!AX433*SUM('SIMPL PLYWOOD'!AE433:AO433)</f>
        <v>0</v>
      </c>
      <c r="F394" s="4">
        <f>'SIMPL PLYWOOD'!AY433*SUM('SIMPL PLYWOOD'!AE433:AO433)</f>
        <v>0</v>
      </c>
      <c r="G394" s="4">
        <f>'SIMPL PLYWOOD'!AZ433*SUM('SIMPL PLYWOOD'!AE433:AO433)</f>
        <v>0</v>
      </c>
      <c r="H394" s="4">
        <f t="shared" si="15"/>
        <v>0</v>
      </c>
      <c r="I394" s="4">
        <f t="shared" si="16"/>
        <v>0</v>
      </c>
      <c r="J394" s="4">
        <f>'SIMPL PLYWOOD'!BB433*SUM('SIMPL PLYWOOD'!AE433:AO433)/3.125</f>
        <v>0</v>
      </c>
      <c r="K394" s="4">
        <f>'SIMPL PLYWOOD'!BA433</f>
        <v>0</v>
      </c>
    </row>
    <row r="395" spans="2:11">
      <c r="B395" s="4">
        <f>'SIMPL PLYWOOD'!AU434*SUM('SIMPL PLYWOOD'!AE434:AO434)</f>
        <v>0</v>
      </c>
      <c r="C395" s="4">
        <f>'SIMPL PLYWOOD'!AV434*SUM('SIMPL PLYWOOD'!AE434:AO434)</f>
        <v>0</v>
      </c>
      <c r="D395" s="4">
        <f>'SIMPL PLYWOOD'!AW434*SUM('SIMPL PLYWOOD'!AE434:AO434)</f>
        <v>0</v>
      </c>
      <c r="E395" s="4">
        <f>'SIMPL PLYWOOD'!AX434*SUM('SIMPL PLYWOOD'!AE434:AO434)</f>
        <v>0</v>
      </c>
      <c r="F395" s="4">
        <f>'SIMPL PLYWOOD'!AY434*SUM('SIMPL PLYWOOD'!AE434:AO434)</f>
        <v>0</v>
      </c>
      <c r="G395" s="4">
        <f>'SIMPL PLYWOOD'!AZ434*SUM('SIMPL PLYWOOD'!AE434:AO434)</f>
        <v>0</v>
      </c>
      <c r="H395" s="4">
        <f t="shared" si="15"/>
        <v>0</v>
      </c>
      <c r="I395" s="4">
        <f t="shared" si="16"/>
        <v>0</v>
      </c>
      <c r="J395" s="4">
        <f>'SIMPL PLYWOOD'!BB434*SUM('SIMPL PLYWOOD'!AE434:AO434)/3.125</f>
        <v>0</v>
      </c>
      <c r="K395" s="4">
        <f>'SIMPL PLYWOOD'!BA434</f>
        <v>0</v>
      </c>
    </row>
    <row r="396" spans="2:11">
      <c r="B396" s="4">
        <f>'SIMPL PLYWOOD'!AU435*SUM('SIMPL PLYWOOD'!AE435:AO435)</f>
        <v>0</v>
      </c>
      <c r="C396" s="4">
        <f>'SIMPL PLYWOOD'!AV435*SUM('SIMPL PLYWOOD'!AE435:AO435)</f>
        <v>0</v>
      </c>
      <c r="D396" s="4">
        <f>'SIMPL PLYWOOD'!AW435*SUM('SIMPL PLYWOOD'!AE435:AO435)</f>
        <v>0</v>
      </c>
      <c r="E396" s="4">
        <f>'SIMPL PLYWOOD'!AX435*SUM('SIMPL PLYWOOD'!AE435:AO435)</f>
        <v>0</v>
      </c>
      <c r="F396" s="4">
        <f>'SIMPL PLYWOOD'!AY435*SUM('SIMPL PLYWOOD'!AE435:AO435)</f>
        <v>0</v>
      </c>
      <c r="G396" s="4">
        <f>'SIMPL PLYWOOD'!AZ435*SUM('SIMPL PLYWOOD'!AE435:AO435)</f>
        <v>0</v>
      </c>
      <c r="H396" s="4">
        <f t="shared" si="15"/>
        <v>0</v>
      </c>
      <c r="I396" s="4">
        <f t="shared" si="16"/>
        <v>0</v>
      </c>
      <c r="J396" s="4">
        <f>'SIMPL PLYWOOD'!BB435*SUM('SIMPL PLYWOOD'!AE435:AO435)/3.125</f>
        <v>0</v>
      </c>
      <c r="K396" s="4">
        <f>'SIMPL PLYWOOD'!BA435</f>
        <v>0</v>
      </c>
    </row>
    <row r="397" spans="2:11">
      <c r="B397" s="4">
        <f>'SIMPL PLYWOOD'!AU436*SUM('SIMPL PLYWOOD'!AE436:AO436)</f>
        <v>0</v>
      </c>
      <c r="C397" s="4">
        <f>'SIMPL PLYWOOD'!AV436*SUM('SIMPL PLYWOOD'!AE436:AO436)</f>
        <v>0</v>
      </c>
      <c r="D397" s="4">
        <f>'SIMPL PLYWOOD'!AW436*SUM('SIMPL PLYWOOD'!AE436:AO436)</f>
        <v>0</v>
      </c>
      <c r="E397" s="4">
        <f>'SIMPL PLYWOOD'!AX436*SUM('SIMPL PLYWOOD'!AE436:AO436)</f>
        <v>0</v>
      </c>
      <c r="F397" s="4">
        <f>'SIMPL PLYWOOD'!AY436*SUM('SIMPL PLYWOOD'!AE436:AO436)</f>
        <v>0</v>
      </c>
      <c r="G397" s="4">
        <f>'SIMPL PLYWOOD'!AZ436*SUM('SIMPL PLYWOOD'!AE436:AO436)</f>
        <v>0</v>
      </c>
      <c r="H397" s="4">
        <f t="shared" si="15"/>
        <v>0</v>
      </c>
      <c r="I397" s="4">
        <f t="shared" si="16"/>
        <v>0</v>
      </c>
      <c r="J397" s="4">
        <f>'SIMPL PLYWOOD'!BB436*SUM('SIMPL PLYWOOD'!AE436:AO436)/3.125</f>
        <v>0</v>
      </c>
      <c r="K397" s="4">
        <f>'SIMPL PLYWOOD'!BA436</f>
        <v>0</v>
      </c>
    </row>
    <row r="398" spans="2:11">
      <c r="B398" s="4">
        <f>'SIMPL PLYWOOD'!AU437*SUM('SIMPL PLYWOOD'!AE437:AO437)</f>
        <v>0</v>
      </c>
      <c r="C398" s="4">
        <f>'SIMPL PLYWOOD'!AV437*SUM('SIMPL PLYWOOD'!AE437:AO437)</f>
        <v>0</v>
      </c>
      <c r="D398" s="4">
        <f>'SIMPL PLYWOOD'!AW437*SUM('SIMPL PLYWOOD'!AE437:AO437)</f>
        <v>0</v>
      </c>
      <c r="E398" s="4">
        <f>'SIMPL PLYWOOD'!AX437*SUM('SIMPL PLYWOOD'!AE437:AO437)</f>
        <v>0</v>
      </c>
      <c r="F398" s="4">
        <f>'SIMPL PLYWOOD'!AY437*SUM('SIMPL PLYWOOD'!AE437:AO437)</f>
        <v>0</v>
      </c>
      <c r="G398" s="4">
        <f>'SIMPL PLYWOOD'!AZ437*SUM('SIMPL PLYWOOD'!AE437:AO437)</f>
        <v>0</v>
      </c>
      <c r="H398" s="4">
        <f t="shared" si="15"/>
        <v>0</v>
      </c>
      <c r="I398" s="4">
        <f t="shared" si="16"/>
        <v>0</v>
      </c>
      <c r="J398" s="4">
        <f>'SIMPL PLYWOOD'!BB437*SUM('SIMPL PLYWOOD'!AE437:AO437)/3.125</f>
        <v>0</v>
      </c>
      <c r="K398" s="4">
        <f>'SIMPL PLYWOOD'!BA437</f>
        <v>0</v>
      </c>
    </row>
    <row r="399" spans="2:11">
      <c r="B399" s="4">
        <f>'SIMPL PLYWOOD'!AU438*SUM('SIMPL PLYWOOD'!AE438:AO438)</f>
        <v>0</v>
      </c>
      <c r="C399" s="4">
        <f>'SIMPL PLYWOOD'!AV438*SUM('SIMPL PLYWOOD'!AE438:AO438)</f>
        <v>0</v>
      </c>
      <c r="D399" s="4">
        <f>'SIMPL PLYWOOD'!AW438*SUM('SIMPL PLYWOOD'!AE438:AO438)</f>
        <v>0</v>
      </c>
      <c r="E399" s="4">
        <f>'SIMPL PLYWOOD'!AX438*SUM('SIMPL PLYWOOD'!AE438:AO438)</f>
        <v>0</v>
      </c>
      <c r="F399" s="4">
        <f>'SIMPL PLYWOOD'!AY438*SUM('SIMPL PLYWOOD'!AE438:AO438)</f>
        <v>0</v>
      </c>
      <c r="G399" s="4">
        <f>'SIMPL PLYWOOD'!AZ438*SUM('SIMPL PLYWOOD'!AE438:AO438)</f>
        <v>0</v>
      </c>
      <c r="H399" s="4">
        <f t="shared" si="15"/>
        <v>0</v>
      </c>
      <c r="I399" s="4">
        <f t="shared" si="16"/>
        <v>0</v>
      </c>
      <c r="J399" s="4">
        <f>'SIMPL PLYWOOD'!BB438*SUM('SIMPL PLYWOOD'!AE438:AO438)/3.125</f>
        <v>0</v>
      </c>
      <c r="K399" s="4">
        <f>'SIMPL PLYWOOD'!BA438</f>
        <v>0</v>
      </c>
    </row>
    <row r="400" spans="2:11">
      <c r="B400" s="4">
        <f>'SIMPL PLYWOOD'!AU439*SUM('SIMPL PLYWOOD'!AE439:AO439)</f>
        <v>0</v>
      </c>
      <c r="C400" s="4">
        <f>'SIMPL PLYWOOD'!AV439*SUM('SIMPL PLYWOOD'!AE439:AO439)</f>
        <v>0</v>
      </c>
      <c r="D400" s="4">
        <f>'SIMPL PLYWOOD'!AW439*SUM('SIMPL PLYWOOD'!AE439:AO439)</f>
        <v>0</v>
      </c>
      <c r="E400" s="4">
        <f>'SIMPL PLYWOOD'!AX439*SUM('SIMPL PLYWOOD'!AE439:AO439)</f>
        <v>0</v>
      </c>
      <c r="F400" s="4">
        <f>'SIMPL PLYWOOD'!AY439*SUM('SIMPL PLYWOOD'!AE439:AO439)</f>
        <v>0</v>
      </c>
      <c r="G400" s="4">
        <f>'SIMPL PLYWOOD'!AZ439*SUM('SIMPL PLYWOOD'!AE439:AO439)</f>
        <v>0</v>
      </c>
      <c r="H400" s="4">
        <f t="shared" si="15"/>
        <v>0</v>
      </c>
      <c r="I400" s="4">
        <f t="shared" si="16"/>
        <v>0</v>
      </c>
      <c r="J400" s="4">
        <f>'SIMPL PLYWOOD'!BB439*SUM('SIMPL PLYWOOD'!AE439:AO439)/3.125</f>
        <v>0</v>
      </c>
      <c r="K400" s="4">
        <f>'SIMPL PLYWOOD'!BA439</f>
        <v>0</v>
      </c>
    </row>
    <row r="401" spans="2:11">
      <c r="B401" s="4">
        <f>'SIMPL PLYWOOD'!AU440*SUM('SIMPL PLYWOOD'!AE440:AO440)</f>
        <v>0</v>
      </c>
      <c r="C401" s="4">
        <f>'SIMPL PLYWOOD'!AV440*SUM('SIMPL PLYWOOD'!AE440:AO440)</f>
        <v>0</v>
      </c>
      <c r="D401" s="4">
        <f>'SIMPL PLYWOOD'!AW440*SUM('SIMPL PLYWOOD'!AE440:AO440)</f>
        <v>0</v>
      </c>
      <c r="E401" s="4">
        <f>'SIMPL PLYWOOD'!AX440*SUM('SIMPL PLYWOOD'!AE440:AO440)</f>
        <v>0</v>
      </c>
      <c r="F401" s="4">
        <f>'SIMPL PLYWOOD'!AY440*SUM('SIMPL PLYWOOD'!AE440:AO440)</f>
        <v>0</v>
      </c>
      <c r="G401" s="4">
        <f>'SIMPL PLYWOOD'!AZ440*SUM('SIMPL PLYWOOD'!AE440:AO440)</f>
        <v>0</v>
      </c>
      <c r="H401" s="4">
        <f t="shared" si="15"/>
        <v>0</v>
      </c>
      <c r="I401" s="4">
        <f t="shared" si="16"/>
        <v>0</v>
      </c>
      <c r="J401" s="4">
        <f>'SIMPL PLYWOOD'!BB440*SUM('SIMPL PLYWOOD'!AE440:AO440)/3.125</f>
        <v>0</v>
      </c>
      <c r="K401" s="4">
        <f>'SIMPL PLYWOOD'!BA440</f>
        <v>0</v>
      </c>
    </row>
    <row r="402" spans="2:11">
      <c r="B402" s="4">
        <f>'SIMPL PLYWOOD'!AU441*SUM('SIMPL PLYWOOD'!AE441:AO441)</f>
        <v>0</v>
      </c>
      <c r="C402" s="4">
        <f>'SIMPL PLYWOOD'!AV441*SUM('SIMPL PLYWOOD'!AE441:AO441)</f>
        <v>0</v>
      </c>
      <c r="D402" s="4">
        <f>'SIMPL PLYWOOD'!AW441*SUM('SIMPL PLYWOOD'!AE441:AO441)</f>
        <v>0</v>
      </c>
      <c r="E402" s="4">
        <f>'SIMPL PLYWOOD'!AX441*SUM('SIMPL PLYWOOD'!AE441:AO441)</f>
        <v>0</v>
      </c>
      <c r="F402" s="4">
        <f>'SIMPL PLYWOOD'!AY441*SUM('SIMPL PLYWOOD'!AE441:AO441)</f>
        <v>0</v>
      </c>
      <c r="G402" s="4">
        <f>'SIMPL PLYWOOD'!AZ441*SUM('SIMPL PLYWOOD'!AE441:AO441)</f>
        <v>0</v>
      </c>
      <c r="H402" s="4">
        <f t="shared" si="15"/>
        <v>0</v>
      </c>
      <c r="I402" s="4">
        <f t="shared" si="16"/>
        <v>0</v>
      </c>
      <c r="J402" s="4">
        <f>'SIMPL PLYWOOD'!BB441*SUM('SIMPL PLYWOOD'!AE441:AO441)/3.125</f>
        <v>0</v>
      </c>
      <c r="K402" s="4">
        <f>'SIMPL PLYWOOD'!BA441</f>
        <v>0</v>
      </c>
    </row>
    <row r="403" spans="2:11">
      <c r="B403" s="4">
        <f>'SIMPL PLYWOOD'!AU442*SUM('SIMPL PLYWOOD'!AE442:AO442)</f>
        <v>0</v>
      </c>
      <c r="C403" s="4">
        <f>'SIMPL PLYWOOD'!AV442*SUM('SIMPL PLYWOOD'!AE442:AO442)</f>
        <v>0</v>
      </c>
      <c r="D403" s="4">
        <f>'SIMPL PLYWOOD'!AW442*SUM('SIMPL PLYWOOD'!AE442:AO442)</f>
        <v>0</v>
      </c>
      <c r="E403" s="4">
        <f>'SIMPL PLYWOOD'!AX442*SUM('SIMPL PLYWOOD'!AE442:AO442)</f>
        <v>0</v>
      </c>
      <c r="F403" s="4">
        <f>'SIMPL PLYWOOD'!AY442*SUM('SIMPL PLYWOOD'!AE442:AO442)</f>
        <v>0</v>
      </c>
      <c r="G403" s="4">
        <f>'SIMPL PLYWOOD'!AZ442*SUM('SIMPL PLYWOOD'!AE442:AO442)</f>
        <v>0</v>
      </c>
      <c r="H403" s="4">
        <f t="shared" si="15"/>
        <v>0</v>
      </c>
      <c r="I403" s="4">
        <f t="shared" si="16"/>
        <v>0</v>
      </c>
      <c r="J403" s="4">
        <f>'SIMPL PLYWOOD'!BB442*SUM('SIMPL PLYWOOD'!AE442:AO442)/3.125</f>
        <v>0</v>
      </c>
      <c r="K403" s="4">
        <f>'SIMPL PLYWOOD'!BA442</f>
        <v>0</v>
      </c>
    </row>
    <row r="404" spans="2:11">
      <c r="B404" s="4">
        <f>'SIMPL PLYWOOD'!AU443*SUM('SIMPL PLYWOOD'!AE443:AO443)</f>
        <v>0</v>
      </c>
      <c r="C404" s="4">
        <f>'SIMPL PLYWOOD'!AV443*SUM('SIMPL PLYWOOD'!AE443:AO443)</f>
        <v>0</v>
      </c>
      <c r="D404" s="4">
        <f>'SIMPL PLYWOOD'!AW443*SUM('SIMPL PLYWOOD'!AE443:AO443)</f>
        <v>0</v>
      </c>
      <c r="E404" s="4">
        <f>'SIMPL PLYWOOD'!AX443*SUM('SIMPL PLYWOOD'!AE443:AO443)</f>
        <v>0</v>
      </c>
      <c r="F404" s="4">
        <f>'SIMPL PLYWOOD'!AY443*SUM('SIMPL PLYWOOD'!AE443:AO443)</f>
        <v>0</v>
      </c>
      <c r="G404" s="4">
        <f>'SIMPL PLYWOOD'!AZ443*SUM('SIMPL PLYWOOD'!AE443:AO443)</f>
        <v>0</v>
      </c>
      <c r="H404" s="4">
        <f t="shared" si="15"/>
        <v>0</v>
      </c>
      <c r="I404" s="4">
        <f t="shared" si="16"/>
        <v>0</v>
      </c>
      <c r="J404" s="4">
        <f>'SIMPL PLYWOOD'!BB443*SUM('SIMPL PLYWOOD'!AE443:AO443)/3.125</f>
        <v>0</v>
      </c>
      <c r="K404" s="4">
        <f>'SIMPL PLYWOOD'!BA443</f>
        <v>0</v>
      </c>
    </row>
    <row r="405" spans="2:11">
      <c r="B405" s="4">
        <f>'SIMPL PLYWOOD'!AU444*SUM('SIMPL PLYWOOD'!AE444:AO444)</f>
        <v>0</v>
      </c>
      <c r="C405" s="4">
        <f>'SIMPL PLYWOOD'!AV444*SUM('SIMPL PLYWOOD'!AE444:AO444)</f>
        <v>0</v>
      </c>
      <c r="D405" s="4">
        <f>'SIMPL PLYWOOD'!AW444*SUM('SIMPL PLYWOOD'!AE444:AO444)</f>
        <v>0</v>
      </c>
      <c r="E405" s="4">
        <f>'SIMPL PLYWOOD'!AX444*SUM('SIMPL PLYWOOD'!AE444:AO444)</f>
        <v>0</v>
      </c>
      <c r="F405" s="4">
        <f>'SIMPL PLYWOOD'!AY444*SUM('SIMPL PLYWOOD'!AE444:AO444)</f>
        <v>0</v>
      </c>
      <c r="G405" s="4">
        <f>'SIMPL PLYWOOD'!AZ444*SUM('SIMPL PLYWOOD'!AE444:AO444)</f>
        <v>0</v>
      </c>
      <c r="H405" s="4">
        <f t="shared" si="15"/>
        <v>0</v>
      </c>
      <c r="I405" s="4">
        <f t="shared" si="16"/>
        <v>0</v>
      </c>
      <c r="J405" s="4">
        <f>'SIMPL PLYWOOD'!BB444*SUM('SIMPL PLYWOOD'!AE444:AO444)/3.125</f>
        <v>0</v>
      </c>
      <c r="K405" s="4">
        <f>'SIMPL PLYWOOD'!BA444</f>
        <v>0</v>
      </c>
    </row>
    <row r="406" spans="2:11">
      <c r="B406" s="4">
        <f>'SIMPL PLYWOOD'!AU445*SUM('SIMPL PLYWOOD'!AE445:AO445)</f>
        <v>0</v>
      </c>
      <c r="C406" s="4">
        <f>'SIMPL PLYWOOD'!AV445*SUM('SIMPL PLYWOOD'!AE445:AO445)</f>
        <v>0</v>
      </c>
      <c r="D406" s="4">
        <f>'SIMPL PLYWOOD'!AW445*SUM('SIMPL PLYWOOD'!AE445:AO445)</f>
        <v>0</v>
      </c>
      <c r="E406" s="4">
        <f>'SIMPL PLYWOOD'!AX445*SUM('SIMPL PLYWOOD'!AE445:AO445)</f>
        <v>0</v>
      </c>
      <c r="F406" s="4">
        <f>'SIMPL PLYWOOD'!AY445*SUM('SIMPL PLYWOOD'!AE445:AO445)</f>
        <v>0</v>
      </c>
      <c r="G406" s="4">
        <f>'SIMPL PLYWOOD'!AZ445*SUM('SIMPL PLYWOOD'!AE445:AO445)</f>
        <v>0</v>
      </c>
      <c r="H406" s="4">
        <f t="shared" si="15"/>
        <v>0</v>
      </c>
      <c r="I406" s="4">
        <f t="shared" si="16"/>
        <v>0</v>
      </c>
      <c r="J406" s="4">
        <f>'SIMPL PLYWOOD'!BB445*SUM('SIMPL PLYWOOD'!AE445:AO445)/3.125</f>
        <v>0</v>
      </c>
      <c r="K406" s="4">
        <f>'SIMPL PLYWOOD'!BA445</f>
        <v>0</v>
      </c>
    </row>
    <row r="407" spans="2:11">
      <c r="B407" s="4">
        <f>'SIMPL PLYWOOD'!AU446*SUM('SIMPL PLYWOOD'!AE446:AO446)</f>
        <v>0</v>
      </c>
      <c r="C407" s="4">
        <f>'SIMPL PLYWOOD'!AV446*SUM('SIMPL PLYWOOD'!AE446:AO446)</f>
        <v>0</v>
      </c>
      <c r="D407" s="4">
        <f>'SIMPL PLYWOOD'!AW446*SUM('SIMPL PLYWOOD'!AE446:AO446)</f>
        <v>0</v>
      </c>
      <c r="E407" s="4">
        <f>'SIMPL PLYWOOD'!AX446*SUM('SIMPL PLYWOOD'!AE446:AO446)</f>
        <v>0</v>
      </c>
      <c r="F407" s="4">
        <f>'SIMPL PLYWOOD'!AY446*SUM('SIMPL PLYWOOD'!AE446:AO446)</f>
        <v>0</v>
      </c>
      <c r="G407" s="4">
        <f>'SIMPL PLYWOOD'!AZ446*SUM('SIMPL PLYWOOD'!AE446:AO446)</f>
        <v>0</v>
      </c>
      <c r="H407" s="4">
        <f t="shared" si="15"/>
        <v>0</v>
      </c>
      <c r="I407" s="4">
        <f t="shared" si="16"/>
        <v>0</v>
      </c>
      <c r="J407" s="4">
        <f>'SIMPL PLYWOOD'!BB446*SUM('SIMPL PLYWOOD'!AE446:AO446)/3.125</f>
        <v>0</v>
      </c>
      <c r="K407" s="4">
        <f>'SIMPL PLYWOOD'!BA446</f>
        <v>0</v>
      </c>
    </row>
    <row r="408" spans="2:11">
      <c r="B408" s="4">
        <f>'SIMPL PLYWOOD'!AU447*SUM('SIMPL PLYWOOD'!AE447:AO447)</f>
        <v>0</v>
      </c>
      <c r="C408" s="4">
        <f>'SIMPL PLYWOOD'!AV447*SUM('SIMPL PLYWOOD'!AE447:AO447)</f>
        <v>0</v>
      </c>
      <c r="D408" s="4">
        <f>'SIMPL PLYWOOD'!AW447*SUM('SIMPL PLYWOOD'!AE447:AO447)</f>
        <v>0</v>
      </c>
      <c r="E408" s="4">
        <f>'SIMPL PLYWOOD'!AX447*SUM('SIMPL PLYWOOD'!AE447:AO447)</f>
        <v>0</v>
      </c>
      <c r="F408" s="4">
        <f>'SIMPL PLYWOOD'!AY447*SUM('SIMPL PLYWOOD'!AE447:AO447)</f>
        <v>0</v>
      </c>
      <c r="G408" s="4">
        <f>'SIMPL PLYWOOD'!AZ447*SUM('SIMPL PLYWOOD'!AE447:AO447)</f>
        <v>0</v>
      </c>
      <c r="H408" s="4">
        <f t="shared" si="15"/>
        <v>0</v>
      </c>
      <c r="I408" s="4">
        <f t="shared" si="16"/>
        <v>0</v>
      </c>
      <c r="J408" s="4">
        <f>'SIMPL PLYWOOD'!BB447*SUM('SIMPL PLYWOOD'!AE447:AO447)/3.125</f>
        <v>0</v>
      </c>
      <c r="K408" s="4">
        <f>'SIMPL PLYWOOD'!BA447</f>
        <v>0</v>
      </c>
    </row>
    <row r="409" spans="2:11">
      <c r="B409" s="4">
        <f>'SIMPL PLYWOOD'!AU448*SUM('SIMPL PLYWOOD'!AE448:AO448)</f>
        <v>0</v>
      </c>
      <c r="C409" s="4">
        <f>'SIMPL PLYWOOD'!AV448*SUM('SIMPL PLYWOOD'!AE448:AO448)</f>
        <v>0</v>
      </c>
      <c r="D409" s="4">
        <f>'SIMPL PLYWOOD'!AW448*SUM('SIMPL PLYWOOD'!AE448:AO448)</f>
        <v>0</v>
      </c>
      <c r="E409" s="4">
        <f>'SIMPL PLYWOOD'!AX448*SUM('SIMPL PLYWOOD'!AE448:AO448)</f>
        <v>0</v>
      </c>
      <c r="F409" s="4">
        <f>'SIMPL PLYWOOD'!AY448*SUM('SIMPL PLYWOOD'!AE448:AO448)</f>
        <v>0</v>
      </c>
      <c r="G409" s="4">
        <f>'SIMPL PLYWOOD'!AZ448*SUM('SIMPL PLYWOOD'!AE448:AO448)</f>
        <v>0</v>
      </c>
      <c r="H409" s="4">
        <f t="shared" si="15"/>
        <v>0</v>
      </c>
      <c r="I409" s="4">
        <f t="shared" si="16"/>
        <v>0</v>
      </c>
      <c r="J409" s="4">
        <f>'SIMPL PLYWOOD'!BB448*SUM('SIMPL PLYWOOD'!AE448:AO448)/3.125</f>
        <v>0</v>
      </c>
      <c r="K409" s="4">
        <f>'SIMPL PLYWOOD'!BA448</f>
        <v>0</v>
      </c>
    </row>
    <row r="410" spans="2:11">
      <c r="B410" s="4">
        <f>'SIMPL PLYWOOD'!AU449*SUM('SIMPL PLYWOOD'!AE449:AO449)</f>
        <v>0</v>
      </c>
      <c r="C410" s="4">
        <f>'SIMPL PLYWOOD'!AV449*SUM('SIMPL PLYWOOD'!AE449:AO449)</f>
        <v>0</v>
      </c>
      <c r="D410" s="4">
        <f>'SIMPL PLYWOOD'!AW449*SUM('SIMPL PLYWOOD'!AE449:AO449)</f>
        <v>0</v>
      </c>
      <c r="E410" s="4">
        <f>'SIMPL PLYWOOD'!AX449*SUM('SIMPL PLYWOOD'!AE449:AO449)</f>
        <v>0</v>
      </c>
      <c r="F410" s="4">
        <f>'SIMPL PLYWOOD'!AY449*SUM('SIMPL PLYWOOD'!AE449:AO449)</f>
        <v>0</v>
      </c>
      <c r="G410" s="4">
        <f>'SIMPL PLYWOOD'!AZ449*SUM('SIMPL PLYWOOD'!AE449:AO449)</f>
        <v>0</v>
      </c>
      <c r="H410" s="4">
        <f t="shared" si="15"/>
        <v>0</v>
      </c>
      <c r="I410" s="4">
        <f t="shared" si="16"/>
        <v>0</v>
      </c>
      <c r="J410" s="4">
        <f>'SIMPL PLYWOOD'!BB449*SUM('SIMPL PLYWOOD'!AE449:AO449)/3.125</f>
        <v>0</v>
      </c>
      <c r="K410" s="4">
        <f>'SIMPL PLYWOOD'!BA449</f>
        <v>0</v>
      </c>
    </row>
    <row r="411" spans="2:11">
      <c r="B411" s="4">
        <f>'SIMPL PLYWOOD'!AU450*SUM('SIMPL PLYWOOD'!AE450:AO450)</f>
        <v>0</v>
      </c>
      <c r="C411" s="4">
        <f>'SIMPL PLYWOOD'!AV450*SUM('SIMPL PLYWOOD'!AE450:AO450)</f>
        <v>0</v>
      </c>
      <c r="D411" s="4">
        <f>'SIMPL PLYWOOD'!AW450*SUM('SIMPL PLYWOOD'!AE450:AO450)</f>
        <v>0</v>
      </c>
      <c r="E411" s="4">
        <f>'SIMPL PLYWOOD'!AX450*SUM('SIMPL PLYWOOD'!AE450:AO450)</f>
        <v>0</v>
      </c>
      <c r="F411" s="4">
        <f>'SIMPL PLYWOOD'!AY450*SUM('SIMPL PLYWOOD'!AE450:AO450)</f>
        <v>0</v>
      </c>
      <c r="G411" s="4">
        <f>'SIMPL PLYWOOD'!AZ450*SUM('SIMPL PLYWOOD'!AE450:AO450)</f>
        <v>0</v>
      </c>
      <c r="H411" s="4">
        <f t="shared" si="15"/>
        <v>0</v>
      </c>
      <c r="I411" s="4">
        <f t="shared" si="16"/>
        <v>0</v>
      </c>
      <c r="J411" s="4">
        <f>'SIMPL PLYWOOD'!BB450*SUM('SIMPL PLYWOOD'!AE450:AO450)/3.125</f>
        <v>0</v>
      </c>
      <c r="K411" s="4">
        <f>'SIMPL PLYWOOD'!BA450</f>
        <v>0</v>
      </c>
    </row>
    <row r="412" spans="2:11">
      <c r="B412" s="4">
        <f>'SIMPL PLYWOOD'!AU451*SUM('SIMPL PLYWOOD'!AE451:AO451)</f>
        <v>0</v>
      </c>
      <c r="C412" s="4">
        <f>'SIMPL PLYWOOD'!AV451*SUM('SIMPL PLYWOOD'!AE451:AO451)</f>
        <v>0</v>
      </c>
      <c r="D412" s="4">
        <f>'SIMPL PLYWOOD'!AW451*SUM('SIMPL PLYWOOD'!AE451:AO451)</f>
        <v>0</v>
      </c>
      <c r="E412" s="4">
        <f>'SIMPL PLYWOOD'!AX451*SUM('SIMPL PLYWOOD'!AE451:AO451)</f>
        <v>0</v>
      </c>
      <c r="F412" s="4">
        <f>'SIMPL PLYWOOD'!AY451*SUM('SIMPL PLYWOOD'!AE451:AO451)</f>
        <v>0</v>
      </c>
      <c r="G412" s="4">
        <f>'SIMPL PLYWOOD'!AZ451*SUM('SIMPL PLYWOOD'!AE451:AO451)</f>
        <v>0</v>
      </c>
      <c r="H412" s="4">
        <f t="shared" si="15"/>
        <v>0</v>
      </c>
      <c r="I412" s="4">
        <f t="shared" si="16"/>
        <v>0</v>
      </c>
      <c r="J412" s="4">
        <f>'SIMPL PLYWOOD'!BB451*SUM('SIMPL PLYWOOD'!AE451:AO451)/3.125</f>
        <v>0</v>
      </c>
      <c r="K412" s="4">
        <f>'SIMPL PLYWOOD'!BA451</f>
        <v>0</v>
      </c>
    </row>
    <row r="413" spans="2:11">
      <c r="B413" s="4">
        <f>'SIMPL PLYWOOD'!AU452*SUM('SIMPL PLYWOOD'!AE452:AO452)</f>
        <v>0</v>
      </c>
      <c r="C413" s="4">
        <f>'SIMPL PLYWOOD'!AV452*SUM('SIMPL PLYWOOD'!AE452:AO452)</f>
        <v>0</v>
      </c>
      <c r="D413" s="4">
        <f>'SIMPL PLYWOOD'!AW452*SUM('SIMPL PLYWOOD'!AE452:AO452)</f>
        <v>0</v>
      </c>
      <c r="E413" s="4">
        <f>'SIMPL PLYWOOD'!AX452*SUM('SIMPL PLYWOOD'!AE452:AO452)</f>
        <v>0</v>
      </c>
      <c r="F413" s="4">
        <f>'SIMPL PLYWOOD'!AY452*SUM('SIMPL PLYWOOD'!AE452:AO452)</f>
        <v>0</v>
      </c>
      <c r="G413" s="4">
        <f>'SIMPL PLYWOOD'!AZ452*SUM('SIMPL PLYWOOD'!AE452:AO452)</f>
        <v>0</v>
      </c>
      <c r="H413" s="4">
        <f t="shared" si="15"/>
        <v>0</v>
      </c>
      <c r="I413" s="4">
        <f t="shared" si="16"/>
        <v>0</v>
      </c>
      <c r="J413" s="4">
        <f>'SIMPL PLYWOOD'!BB452*SUM('SIMPL PLYWOOD'!AE452:AO452)/3.125</f>
        <v>0</v>
      </c>
      <c r="K413" s="4">
        <f>'SIMPL PLYWOOD'!BA452</f>
        <v>0</v>
      </c>
    </row>
    <row r="414" spans="2:11">
      <c r="B414" s="4">
        <f>'SIMPL PLYWOOD'!AU453*SUM('SIMPL PLYWOOD'!AE453:AO453)</f>
        <v>0</v>
      </c>
      <c r="C414" s="4">
        <f>'SIMPL PLYWOOD'!AV453*SUM('SIMPL PLYWOOD'!AE453:AO453)</f>
        <v>0</v>
      </c>
      <c r="D414" s="4">
        <f>'SIMPL PLYWOOD'!AW453*SUM('SIMPL PLYWOOD'!AE453:AO453)</f>
        <v>0</v>
      </c>
      <c r="E414" s="4">
        <f>'SIMPL PLYWOOD'!AX453*SUM('SIMPL PLYWOOD'!AE453:AO453)</f>
        <v>0</v>
      </c>
      <c r="F414" s="4">
        <f>'SIMPL PLYWOOD'!AY453*SUM('SIMPL PLYWOOD'!AE453:AO453)</f>
        <v>0</v>
      </c>
      <c r="G414" s="4">
        <f>'SIMPL PLYWOOD'!AZ453*SUM('SIMPL PLYWOOD'!AE453:AO453)</f>
        <v>0</v>
      </c>
      <c r="H414" s="4">
        <f t="shared" si="15"/>
        <v>0</v>
      </c>
      <c r="I414" s="4">
        <f t="shared" si="16"/>
        <v>0</v>
      </c>
      <c r="J414" s="4">
        <f>'SIMPL PLYWOOD'!BB453*SUM('SIMPL PLYWOOD'!AE453:AO453)/3.125</f>
        <v>0</v>
      </c>
      <c r="K414" s="4">
        <f>'SIMPL PLYWOOD'!BA453</f>
        <v>0</v>
      </c>
    </row>
    <row r="415" spans="2:11">
      <c r="B415" s="4">
        <f>'SIMPL PLYWOOD'!AU454*SUM('SIMPL PLYWOOD'!AE454:AO454)</f>
        <v>0</v>
      </c>
      <c r="C415" s="4">
        <f>'SIMPL PLYWOOD'!AV454*SUM('SIMPL PLYWOOD'!AE454:AO454)</f>
        <v>0</v>
      </c>
      <c r="D415" s="4">
        <f>'SIMPL PLYWOOD'!AW454*SUM('SIMPL PLYWOOD'!AE454:AO454)</f>
        <v>0</v>
      </c>
      <c r="E415" s="4">
        <f>'SIMPL PLYWOOD'!AX454*SUM('SIMPL PLYWOOD'!AE454:AO454)</f>
        <v>0</v>
      </c>
      <c r="F415" s="4">
        <f>'SIMPL PLYWOOD'!AY454*SUM('SIMPL PLYWOOD'!AE454:AO454)</f>
        <v>0</v>
      </c>
      <c r="G415" s="4">
        <f>'SIMPL PLYWOOD'!AZ454*SUM('SIMPL PLYWOOD'!AE454:AO454)</f>
        <v>0</v>
      </c>
      <c r="H415" s="4">
        <f t="shared" si="15"/>
        <v>0</v>
      </c>
      <c r="I415" s="4">
        <f t="shared" si="16"/>
        <v>0</v>
      </c>
      <c r="J415" s="4">
        <f>'SIMPL PLYWOOD'!BB454*SUM('SIMPL PLYWOOD'!AE454:AO454)/3.125</f>
        <v>0</v>
      </c>
      <c r="K415" s="4">
        <f>'SIMPL PLYWOOD'!BA454</f>
        <v>0</v>
      </c>
    </row>
    <row r="416" spans="2:11">
      <c r="B416" s="4">
        <f>'SIMPL PLYWOOD'!AU455*SUM('SIMPL PLYWOOD'!AE455:AO455)</f>
        <v>0</v>
      </c>
      <c r="C416" s="4">
        <f>'SIMPL PLYWOOD'!AV455*SUM('SIMPL PLYWOOD'!AE455:AO455)</f>
        <v>0</v>
      </c>
      <c r="D416" s="4">
        <f>'SIMPL PLYWOOD'!AW455*SUM('SIMPL PLYWOOD'!AE455:AO455)</f>
        <v>0</v>
      </c>
      <c r="E416" s="4">
        <f>'SIMPL PLYWOOD'!AX455*SUM('SIMPL PLYWOOD'!AE455:AO455)</f>
        <v>0</v>
      </c>
      <c r="F416" s="4">
        <f>'SIMPL PLYWOOD'!AY455*SUM('SIMPL PLYWOOD'!AE455:AO455)</f>
        <v>0</v>
      </c>
      <c r="G416" s="4">
        <f>'SIMPL PLYWOOD'!AZ455*SUM('SIMPL PLYWOOD'!AE455:AO455)</f>
        <v>0</v>
      </c>
      <c r="H416" s="4">
        <f t="shared" si="15"/>
        <v>0</v>
      </c>
      <c r="I416" s="4">
        <f t="shared" si="16"/>
        <v>0</v>
      </c>
      <c r="J416" s="4">
        <f>'SIMPL PLYWOOD'!BB455*SUM('SIMPL PLYWOOD'!AE455:AO455)/3.125</f>
        <v>0</v>
      </c>
      <c r="K416" s="4">
        <f>'SIMPL PLYWOOD'!BA455</f>
        <v>0</v>
      </c>
    </row>
    <row r="417" spans="2:11">
      <c r="B417" s="4">
        <f>'SIMPL PLYWOOD'!AU456*SUM('SIMPL PLYWOOD'!AE456:AO456)</f>
        <v>0</v>
      </c>
      <c r="C417" s="4">
        <f>'SIMPL PLYWOOD'!AV456*SUM('SIMPL PLYWOOD'!AE456:AO456)</f>
        <v>0</v>
      </c>
      <c r="D417" s="4">
        <f>'SIMPL PLYWOOD'!AW456*SUM('SIMPL PLYWOOD'!AE456:AO456)</f>
        <v>0</v>
      </c>
      <c r="E417" s="4">
        <f>'SIMPL PLYWOOD'!AX456*SUM('SIMPL PLYWOOD'!AE456:AO456)</f>
        <v>0</v>
      </c>
      <c r="F417" s="4">
        <f>'SIMPL PLYWOOD'!AY456*SUM('SIMPL PLYWOOD'!AE456:AO456)</f>
        <v>0</v>
      </c>
      <c r="G417" s="4">
        <f>'SIMPL PLYWOOD'!AZ456*SUM('SIMPL PLYWOOD'!AE456:AO456)</f>
        <v>0</v>
      </c>
      <c r="H417" s="4">
        <f t="shared" si="15"/>
        <v>0</v>
      </c>
      <c r="I417" s="4">
        <f t="shared" si="16"/>
        <v>0</v>
      </c>
      <c r="J417" s="4">
        <f>'SIMPL PLYWOOD'!BB456*SUM('SIMPL PLYWOOD'!AE456:AO456)/3.125</f>
        <v>0</v>
      </c>
      <c r="K417" s="4">
        <f>'SIMPL PLYWOOD'!BA456</f>
        <v>0</v>
      </c>
    </row>
    <row r="418" spans="2:11">
      <c r="B418" s="4">
        <f>'SIMPL PLYWOOD'!AU457*SUM('SIMPL PLYWOOD'!AE457:AO457)</f>
        <v>0</v>
      </c>
      <c r="C418" s="4">
        <f>'SIMPL PLYWOOD'!AV457*SUM('SIMPL PLYWOOD'!AE457:AO457)</f>
        <v>0</v>
      </c>
      <c r="D418" s="4">
        <f>'SIMPL PLYWOOD'!AW457*SUM('SIMPL PLYWOOD'!AE457:AO457)</f>
        <v>0</v>
      </c>
      <c r="E418" s="4">
        <f>'SIMPL PLYWOOD'!AX457*SUM('SIMPL PLYWOOD'!AE457:AO457)</f>
        <v>0</v>
      </c>
      <c r="F418" s="4">
        <f>'SIMPL PLYWOOD'!AY457*SUM('SIMPL PLYWOOD'!AE457:AO457)</f>
        <v>0</v>
      </c>
      <c r="G418" s="4">
        <f>'SIMPL PLYWOOD'!AZ457*SUM('SIMPL PLYWOOD'!AE457:AO457)</f>
        <v>0</v>
      </c>
      <c r="H418" s="4">
        <f t="shared" si="15"/>
        <v>0</v>
      </c>
      <c r="I418" s="4">
        <f t="shared" si="16"/>
        <v>0</v>
      </c>
      <c r="J418" s="4">
        <f>'SIMPL PLYWOOD'!BB457*SUM('SIMPL PLYWOOD'!AE457:AO457)/3.125</f>
        <v>0</v>
      </c>
      <c r="K418" s="4">
        <f>'SIMPL PLYWOOD'!BA457</f>
        <v>0</v>
      </c>
    </row>
    <row r="419" spans="2:11">
      <c r="B419" s="4">
        <f>'SIMPL PLYWOOD'!AU458*SUM('SIMPL PLYWOOD'!AE458:AO458)</f>
        <v>0</v>
      </c>
      <c r="C419" s="4">
        <f>'SIMPL PLYWOOD'!AV458*SUM('SIMPL PLYWOOD'!AE458:AO458)</f>
        <v>0</v>
      </c>
      <c r="D419" s="4">
        <f>'SIMPL PLYWOOD'!AW458*SUM('SIMPL PLYWOOD'!AE458:AO458)</f>
        <v>0</v>
      </c>
      <c r="E419" s="4">
        <f>'SIMPL PLYWOOD'!AX458*SUM('SIMPL PLYWOOD'!AE458:AO458)</f>
        <v>0</v>
      </c>
      <c r="F419" s="4">
        <f>'SIMPL PLYWOOD'!AY458*SUM('SIMPL PLYWOOD'!AE458:AO458)</f>
        <v>0</v>
      </c>
      <c r="G419" s="4">
        <f>'SIMPL PLYWOOD'!AZ458*SUM('SIMPL PLYWOOD'!AE458:AO458)</f>
        <v>0</v>
      </c>
      <c r="H419" s="4">
        <f t="shared" si="15"/>
        <v>0</v>
      </c>
      <c r="I419" s="4">
        <f t="shared" si="16"/>
        <v>0</v>
      </c>
      <c r="J419" s="4">
        <f>'SIMPL PLYWOOD'!BB458*SUM('SIMPL PLYWOOD'!AE458:AO458)/3.125</f>
        <v>0</v>
      </c>
      <c r="K419" s="4">
        <f>'SIMPL PLYWOOD'!BA458</f>
        <v>0</v>
      </c>
    </row>
    <row r="420" spans="2:11">
      <c r="B420" s="4">
        <f>'SIMPL PLYWOOD'!AU459*SUM('SIMPL PLYWOOD'!AE459:AO459)</f>
        <v>0</v>
      </c>
      <c r="C420" s="4">
        <f>'SIMPL PLYWOOD'!AV459*SUM('SIMPL PLYWOOD'!AE459:AO459)</f>
        <v>0</v>
      </c>
      <c r="D420" s="4">
        <f>'SIMPL PLYWOOD'!AW459*SUM('SIMPL PLYWOOD'!AE459:AO459)</f>
        <v>0</v>
      </c>
      <c r="E420" s="4">
        <f>'SIMPL PLYWOOD'!AX459*SUM('SIMPL PLYWOOD'!AE459:AO459)</f>
        <v>0</v>
      </c>
      <c r="F420" s="4">
        <f>'SIMPL PLYWOOD'!AY459*SUM('SIMPL PLYWOOD'!AE459:AO459)</f>
        <v>0</v>
      </c>
      <c r="G420" s="4">
        <f>'SIMPL PLYWOOD'!AZ459*SUM('SIMPL PLYWOOD'!AE459:AO459)</f>
        <v>0</v>
      </c>
      <c r="H420" s="4">
        <f t="shared" si="15"/>
        <v>0</v>
      </c>
      <c r="I420" s="4">
        <f t="shared" si="16"/>
        <v>0</v>
      </c>
      <c r="J420" s="4">
        <f>'SIMPL PLYWOOD'!BB459*SUM('SIMPL PLYWOOD'!AE459:AO459)/3.125</f>
        <v>0</v>
      </c>
      <c r="K420" s="4">
        <f>'SIMPL PLYWOOD'!BA459</f>
        <v>0</v>
      </c>
    </row>
    <row r="421" spans="2:11">
      <c r="B421" s="4">
        <f>'SIMPL PLYWOOD'!AU460*SUM('SIMPL PLYWOOD'!AE460:AO460)</f>
        <v>0</v>
      </c>
      <c r="C421" s="4">
        <f>'SIMPL PLYWOOD'!AV460*SUM('SIMPL PLYWOOD'!AE460:AO460)</f>
        <v>0</v>
      </c>
      <c r="D421" s="4">
        <f>'SIMPL PLYWOOD'!AW460*SUM('SIMPL PLYWOOD'!AE460:AO460)</f>
        <v>0</v>
      </c>
      <c r="E421" s="4">
        <f>'SIMPL PLYWOOD'!AX460*SUM('SIMPL PLYWOOD'!AE460:AO460)</f>
        <v>0</v>
      </c>
      <c r="F421" s="4">
        <f>'SIMPL PLYWOOD'!AY460*SUM('SIMPL PLYWOOD'!AE460:AO460)</f>
        <v>0</v>
      </c>
      <c r="G421" s="4">
        <f>'SIMPL PLYWOOD'!AZ460*SUM('SIMPL PLYWOOD'!AE460:AO460)</f>
        <v>0</v>
      </c>
      <c r="H421" s="4">
        <f t="shared" si="15"/>
        <v>0</v>
      </c>
      <c r="I421" s="4">
        <f t="shared" si="16"/>
        <v>0</v>
      </c>
      <c r="J421" s="4">
        <f>'SIMPL PLYWOOD'!BB460*SUM('SIMPL PLYWOOD'!AE460:AO460)/3.125</f>
        <v>0</v>
      </c>
      <c r="K421" s="4">
        <f>'SIMPL PLYWOOD'!BA460</f>
        <v>0</v>
      </c>
    </row>
    <row r="422" spans="2:11">
      <c r="B422" s="4">
        <f>'SIMPL PLYWOOD'!AU461*SUM('SIMPL PLYWOOD'!AE461:AO461)</f>
        <v>0</v>
      </c>
      <c r="C422" s="4">
        <f>'SIMPL PLYWOOD'!AV461*SUM('SIMPL PLYWOOD'!AE461:AO461)</f>
        <v>0</v>
      </c>
      <c r="D422" s="4">
        <f>'SIMPL PLYWOOD'!AW461*SUM('SIMPL PLYWOOD'!AE461:AO461)</f>
        <v>0</v>
      </c>
      <c r="E422" s="4">
        <f>'SIMPL PLYWOOD'!AX461*SUM('SIMPL PLYWOOD'!AE461:AO461)</f>
        <v>0</v>
      </c>
      <c r="F422" s="4">
        <f>'SIMPL PLYWOOD'!AY461*SUM('SIMPL PLYWOOD'!AE461:AO461)</f>
        <v>0</v>
      </c>
      <c r="G422" s="4">
        <f>'SIMPL PLYWOOD'!AZ461*SUM('SIMPL PLYWOOD'!AE461:AO461)</f>
        <v>0</v>
      </c>
      <c r="H422" s="4">
        <f t="shared" si="15"/>
        <v>0</v>
      </c>
      <c r="I422" s="4">
        <f t="shared" si="16"/>
        <v>0</v>
      </c>
      <c r="J422" s="4">
        <f>'SIMPL PLYWOOD'!BB461*SUM('SIMPL PLYWOOD'!AE461:AO461)/3.125</f>
        <v>0</v>
      </c>
      <c r="K422" s="4">
        <f>'SIMPL PLYWOOD'!BA461</f>
        <v>0</v>
      </c>
    </row>
    <row r="423" spans="2:11">
      <c r="B423" s="4">
        <f>'SIMPL PLYWOOD'!AU462*SUM('SIMPL PLYWOOD'!AE462:AO462)</f>
        <v>0</v>
      </c>
      <c r="C423" s="4">
        <f>'SIMPL PLYWOOD'!AV462*SUM('SIMPL PLYWOOD'!AE462:AO462)</f>
        <v>0</v>
      </c>
      <c r="D423" s="4">
        <f>'SIMPL PLYWOOD'!AW462*SUM('SIMPL PLYWOOD'!AE462:AO462)</f>
        <v>0</v>
      </c>
      <c r="E423" s="4">
        <f>'SIMPL PLYWOOD'!AX462*SUM('SIMPL PLYWOOD'!AE462:AO462)</f>
        <v>0</v>
      </c>
      <c r="F423" s="4">
        <f>'SIMPL PLYWOOD'!AY462*SUM('SIMPL PLYWOOD'!AE462:AO462)</f>
        <v>0</v>
      </c>
      <c r="G423" s="4">
        <f>'SIMPL PLYWOOD'!AZ462*SUM('SIMPL PLYWOOD'!AE462:AO462)</f>
        <v>0</v>
      </c>
      <c r="H423" s="4">
        <f t="shared" si="15"/>
        <v>0</v>
      </c>
      <c r="I423" s="4">
        <f t="shared" si="16"/>
        <v>0</v>
      </c>
      <c r="J423" s="4">
        <f>'SIMPL PLYWOOD'!BB462*SUM('SIMPL PLYWOOD'!AE462:AO462)/3.125</f>
        <v>0</v>
      </c>
      <c r="K423" s="4">
        <f>'SIMPL PLYWOOD'!BA462</f>
        <v>0</v>
      </c>
    </row>
    <row r="424" spans="2:11">
      <c r="B424" s="4">
        <f>'SIMPL PLYWOOD'!AU463*SUM('SIMPL PLYWOOD'!AE463:AO463)</f>
        <v>0</v>
      </c>
      <c r="C424" s="4">
        <f>'SIMPL PLYWOOD'!AV463*SUM('SIMPL PLYWOOD'!AE463:AO463)</f>
        <v>0</v>
      </c>
      <c r="D424" s="4">
        <f>'SIMPL PLYWOOD'!AW463*SUM('SIMPL PLYWOOD'!AE463:AO463)</f>
        <v>0</v>
      </c>
      <c r="E424" s="4">
        <f>'SIMPL PLYWOOD'!AX463*SUM('SIMPL PLYWOOD'!AE463:AO463)</f>
        <v>0</v>
      </c>
      <c r="F424" s="4">
        <f>'SIMPL PLYWOOD'!AY463*SUM('SIMPL PLYWOOD'!AE463:AO463)</f>
        <v>0</v>
      </c>
      <c r="G424" s="4">
        <f>'SIMPL PLYWOOD'!AZ463*SUM('SIMPL PLYWOOD'!AE463:AO463)</f>
        <v>0</v>
      </c>
      <c r="H424" s="4">
        <f t="shared" si="15"/>
        <v>0</v>
      </c>
      <c r="I424" s="4">
        <f t="shared" si="16"/>
        <v>0</v>
      </c>
      <c r="J424" s="4">
        <f>'SIMPL PLYWOOD'!BB463*SUM('SIMPL PLYWOOD'!AE463:AO463)/3.125</f>
        <v>0</v>
      </c>
      <c r="K424" s="4">
        <f>'SIMPL PLYWOOD'!BA463</f>
        <v>0</v>
      </c>
    </row>
    <row r="425" spans="2:11">
      <c r="B425" s="4">
        <f>'SIMPL PLYWOOD'!AU464*SUM('SIMPL PLYWOOD'!AE464:AO464)</f>
        <v>0</v>
      </c>
      <c r="C425" s="4">
        <f>'SIMPL PLYWOOD'!AV464*SUM('SIMPL PLYWOOD'!AE464:AO464)</f>
        <v>0</v>
      </c>
      <c r="D425" s="4">
        <f>'SIMPL PLYWOOD'!AW464*SUM('SIMPL PLYWOOD'!AE464:AO464)</f>
        <v>0</v>
      </c>
      <c r="E425" s="4">
        <f>'SIMPL PLYWOOD'!AX464*SUM('SIMPL PLYWOOD'!AE464:AO464)</f>
        <v>0</v>
      </c>
      <c r="F425" s="4">
        <f>'SIMPL PLYWOOD'!AY464*SUM('SIMPL PLYWOOD'!AE464:AO464)</f>
        <v>0</v>
      </c>
      <c r="G425" s="4">
        <f>'SIMPL PLYWOOD'!AZ464*SUM('SIMPL PLYWOOD'!AE464:AO464)</f>
        <v>0</v>
      </c>
      <c r="H425" s="4">
        <f t="shared" si="15"/>
        <v>0</v>
      </c>
      <c r="I425" s="4">
        <f t="shared" si="16"/>
        <v>0</v>
      </c>
      <c r="J425" s="4">
        <f>'SIMPL PLYWOOD'!BB464*SUM('SIMPL PLYWOOD'!AE464:AO464)/3.125</f>
        <v>0</v>
      </c>
      <c r="K425" s="4">
        <f>'SIMPL PLYWOOD'!BA464</f>
        <v>0</v>
      </c>
    </row>
    <row r="426" spans="2:11">
      <c r="B426" s="4">
        <f>'SIMPL PLYWOOD'!AU465*SUM('SIMPL PLYWOOD'!AE465:AO465)</f>
        <v>0</v>
      </c>
      <c r="C426" s="4">
        <f>'SIMPL PLYWOOD'!AV465*SUM('SIMPL PLYWOOD'!AE465:AO465)</f>
        <v>0</v>
      </c>
      <c r="D426" s="4">
        <f>'SIMPL PLYWOOD'!AW465*SUM('SIMPL PLYWOOD'!AE465:AO465)</f>
        <v>0</v>
      </c>
      <c r="E426" s="4">
        <f>'SIMPL PLYWOOD'!AX465*SUM('SIMPL PLYWOOD'!AE465:AO465)</f>
        <v>0</v>
      </c>
      <c r="F426" s="4">
        <f>'SIMPL PLYWOOD'!AY465*SUM('SIMPL PLYWOOD'!AE465:AO465)</f>
        <v>0</v>
      </c>
      <c r="G426" s="4">
        <f>'SIMPL PLYWOOD'!AZ465*SUM('SIMPL PLYWOOD'!AE465:AO465)</f>
        <v>0</v>
      </c>
      <c r="H426" s="4">
        <f t="shared" si="15"/>
        <v>0</v>
      </c>
      <c r="I426" s="4">
        <f t="shared" si="16"/>
        <v>0</v>
      </c>
      <c r="J426" s="4">
        <f>'SIMPL PLYWOOD'!BB465*SUM('SIMPL PLYWOOD'!AE465:AO465)/3.125</f>
        <v>0</v>
      </c>
      <c r="K426" s="4">
        <f>'SIMPL PLYWOOD'!BA465</f>
        <v>0</v>
      </c>
    </row>
    <row r="427" spans="2:11">
      <c r="B427" s="4">
        <f>'SIMPL PLYWOOD'!AU466*SUM('SIMPL PLYWOOD'!AE466:AO466)</f>
        <v>0</v>
      </c>
      <c r="C427" s="4">
        <f>'SIMPL PLYWOOD'!AV466*SUM('SIMPL PLYWOOD'!AE466:AO466)</f>
        <v>0</v>
      </c>
      <c r="D427" s="4">
        <f>'SIMPL PLYWOOD'!AW466*SUM('SIMPL PLYWOOD'!AE466:AO466)</f>
        <v>0</v>
      </c>
      <c r="E427" s="4">
        <f>'SIMPL PLYWOOD'!AX466*SUM('SIMPL PLYWOOD'!AE466:AO466)</f>
        <v>0</v>
      </c>
      <c r="F427" s="4">
        <f>'SIMPL PLYWOOD'!AY466*SUM('SIMPL PLYWOOD'!AE466:AO466)</f>
        <v>0</v>
      </c>
      <c r="G427" s="4">
        <f>'SIMPL PLYWOOD'!AZ466*SUM('SIMPL PLYWOOD'!AE466:AO466)</f>
        <v>0</v>
      </c>
      <c r="H427" s="4">
        <f t="shared" si="15"/>
        <v>0</v>
      </c>
      <c r="I427" s="4">
        <f t="shared" si="16"/>
        <v>0</v>
      </c>
      <c r="J427" s="4">
        <f>'SIMPL PLYWOOD'!BB466*SUM('SIMPL PLYWOOD'!AE466:AO466)/3.125</f>
        <v>0</v>
      </c>
      <c r="K427" s="4">
        <f>'SIMPL PLYWOOD'!BA466</f>
        <v>0</v>
      </c>
    </row>
    <row r="428" spans="2:11">
      <c r="B428" s="4">
        <f>'SIMPL PLYWOOD'!AU467*SUM('SIMPL PLYWOOD'!AE467:AO467)</f>
        <v>0</v>
      </c>
      <c r="C428" s="4">
        <f>'SIMPL PLYWOOD'!AV467*SUM('SIMPL PLYWOOD'!AE467:AO467)</f>
        <v>0</v>
      </c>
      <c r="D428" s="4">
        <f>'SIMPL PLYWOOD'!AW467*SUM('SIMPL PLYWOOD'!AE467:AO467)</f>
        <v>0</v>
      </c>
      <c r="E428" s="4">
        <f>'SIMPL PLYWOOD'!AX467*SUM('SIMPL PLYWOOD'!AE467:AO467)</f>
        <v>0</v>
      </c>
      <c r="F428" s="4">
        <f>'SIMPL PLYWOOD'!AY467*SUM('SIMPL PLYWOOD'!AE467:AO467)</f>
        <v>0</v>
      </c>
      <c r="G428" s="4">
        <f>'SIMPL PLYWOOD'!AZ467*SUM('SIMPL PLYWOOD'!AE467:AO467)</f>
        <v>0</v>
      </c>
      <c r="H428" s="4">
        <f t="shared" si="15"/>
        <v>0</v>
      </c>
      <c r="I428" s="4">
        <f t="shared" si="16"/>
        <v>0</v>
      </c>
      <c r="J428" s="4">
        <f>'SIMPL PLYWOOD'!BB467*SUM('SIMPL PLYWOOD'!AE467:AO467)/3.125</f>
        <v>0</v>
      </c>
      <c r="K428" s="4">
        <f>'SIMPL PLYWOOD'!BA467</f>
        <v>0</v>
      </c>
    </row>
    <row r="429" spans="2:11">
      <c r="B429" s="4">
        <f>'SIMPL PLYWOOD'!AU468*SUM('SIMPL PLYWOOD'!AE468:AO468)</f>
        <v>0</v>
      </c>
      <c r="C429" s="4">
        <f>'SIMPL PLYWOOD'!AV468*SUM('SIMPL PLYWOOD'!AE468:AO468)</f>
        <v>0</v>
      </c>
      <c r="D429" s="4">
        <f>'SIMPL PLYWOOD'!AW468*SUM('SIMPL PLYWOOD'!AE468:AO468)</f>
        <v>0</v>
      </c>
      <c r="E429" s="4">
        <f>'SIMPL PLYWOOD'!AX468*SUM('SIMPL PLYWOOD'!AE468:AO468)</f>
        <v>0</v>
      </c>
      <c r="F429" s="4">
        <f>'SIMPL PLYWOOD'!AY468*SUM('SIMPL PLYWOOD'!AE468:AO468)</f>
        <v>0</v>
      </c>
      <c r="G429" s="4">
        <f>'SIMPL PLYWOOD'!AZ468*SUM('SIMPL PLYWOOD'!AE468:AO468)</f>
        <v>0</v>
      </c>
      <c r="H429" s="4">
        <f t="shared" si="15"/>
        <v>0</v>
      </c>
      <c r="I429" s="4">
        <f t="shared" si="16"/>
        <v>0</v>
      </c>
      <c r="J429" s="4">
        <f>'SIMPL PLYWOOD'!BB468*SUM('SIMPL PLYWOOD'!AE468:AO468)/3.125</f>
        <v>0</v>
      </c>
      <c r="K429" s="4">
        <f>'SIMPL PLYWOOD'!BA468</f>
        <v>0</v>
      </c>
    </row>
    <row r="430" spans="2:11">
      <c r="B430" s="4">
        <f>'SIMPL PLYWOOD'!AU469*SUM('SIMPL PLYWOOD'!AE469:AO469)</f>
        <v>0</v>
      </c>
      <c r="C430" s="4">
        <f>'SIMPL PLYWOOD'!AV469*SUM('SIMPL PLYWOOD'!AE469:AO469)</f>
        <v>0</v>
      </c>
      <c r="D430" s="4">
        <f>'SIMPL PLYWOOD'!AW469*SUM('SIMPL PLYWOOD'!AE469:AO469)</f>
        <v>0</v>
      </c>
      <c r="E430" s="4">
        <f>'SIMPL PLYWOOD'!AX469*SUM('SIMPL PLYWOOD'!AE469:AO469)</f>
        <v>0</v>
      </c>
      <c r="F430" s="4">
        <f>'SIMPL PLYWOOD'!AY469*SUM('SIMPL PLYWOOD'!AE469:AO469)</f>
        <v>0</v>
      </c>
      <c r="G430" s="4">
        <f>'SIMPL PLYWOOD'!AZ469*SUM('SIMPL PLYWOOD'!AE469:AO469)</f>
        <v>0</v>
      </c>
      <c r="H430" s="4">
        <f t="shared" si="15"/>
        <v>0</v>
      </c>
      <c r="I430" s="4">
        <f t="shared" si="16"/>
        <v>0</v>
      </c>
      <c r="J430" s="4">
        <f>'SIMPL PLYWOOD'!BB469*SUM('SIMPL PLYWOOD'!AE469:AO469)/3.125</f>
        <v>0</v>
      </c>
      <c r="K430" s="4">
        <f>'SIMPL PLYWOOD'!BA469</f>
        <v>0</v>
      </c>
    </row>
    <row r="431" spans="2:11">
      <c r="B431" s="4">
        <f>'SIMPL PLYWOOD'!AU470*SUM('SIMPL PLYWOOD'!AE470:AO470)</f>
        <v>0</v>
      </c>
      <c r="C431" s="4">
        <f>'SIMPL PLYWOOD'!AV470*SUM('SIMPL PLYWOOD'!AE470:AO470)</f>
        <v>0</v>
      </c>
      <c r="D431" s="4">
        <f>'SIMPL PLYWOOD'!AW470*SUM('SIMPL PLYWOOD'!AE470:AO470)</f>
        <v>0</v>
      </c>
      <c r="E431" s="4">
        <f>'SIMPL PLYWOOD'!AX470*SUM('SIMPL PLYWOOD'!AE470:AO470)</f>
        <v>0</v>
      </c>
      <c r="F431" s="4">
        <f>'SIMPL PLYWOOD'!AY470*SUM('SIMPL PLYWOOD'!AE470:AO470)</f>
        <v>0</v>
      </c>
      <c r="G431" s="4">
        <f>'SIMPL PLYWOOD'!AZ470*SUM('SIMPL PLYWOOD'!AE470:AO470)</f>
        <v>0</v>
      </c>
      <c r="H431" s="4">
        <f t="shared" si="15"/>
        <v>0</v>
      </c>
      <c r="I431" s="4">
        <f t="shared" si="16"/>
        <v>0</v>
      </c>
      <c r="J431" s="4">
        <f>'SIMPL PLYWOOD'!BB470*SUM('SIMPL PLYWOOD'!AE470:AO470)/3.125</f>
        <v>0</v>
      </c>
      <c r="K431" s="4">
        <f>'SIMPL PLYWOOD'!BA470</f>
        <v>0</v>
      </c>
    </row>
    <row r="432" spans="2:11">
      <c r="B432" s="4">
        <f>'SIMPL PLYWOOD'!AU471*SUM('SIMPL PLYWOOD'!AE471:AO471)</f>
        <v>0</v>
      </c>
      <c r="C432" s="4">
        <f>'SIMPL PLYWOOD'!AV471*SUM('SIMPL PLYWOOD'!AE471:AO471)</f>
        <v>0</v>
      </c>
      <c r="D432" s="4">
        <f>'SIMPL PLYWOOD'!AW471*SUM('SIMPL PLYWOOD'!AE471:AO471)</f>
        <v>0</v>
      </c>
      <c r="E432" s="4">
        <f>'SIMPL PLYWOOD'!AX471*SUM('SIMPL PLYWOOD'!AE471:AO471)</f>
        <v>0</v>
      </c>
      <c r="F432" s="4">
        <f>'SIMPL PLYWOOD'!AY471*SUM('SIMPL PLYWOOD'!AE471:AO471)</f>
        <v>0</v>
      </c>
      <c r="G432" s="4">
        <f>'SIMPL PLYWOOD'!AZ471*SUM('SIMPL PLYWOOD'!AE471:AO471)</f>
        <v>0</v>
      </c>
      <c r="H432" s="4">
        <f t="shared" si="15"/>
        <v>0</v>
      </c>
      <c r="I432" s="4">
        <f t="shared" si="16"/>
        <v>0</v>
      </c>
      <c r="J432" s="4">
        <f>'SIMPL PLYWOOD'!BB471*SUM('SIMPL PLYWOOD'!AE471:AO471)/3.125</f>
        <v>0</v>
      </c>
      <c r="K432" s="4">
        <f>'SIMPL PLYWOOD'!BA471</f>
        <v>0</v>
      </c>
    </row>
    <row r="433" spans="2:11">
      <c r="B433" s="4">
        <f>'SIMPL PLYWOOD'!AU472*SUM('SIMPL PLYWOOD'!AE472:AO472)</f>
        <v>0</v>
      </c>
      <c r="C433" s="4">
        <f>'SIMPL PLYWOOD'!AV472*SUM('SIMPL PLYWOOD'!AE472:AO472)</f>
        <v>0</v>
      </c>
      <c r="D433" s="4">
        <f>'SIMPL PLYWOOD'!AW472*SUM('SIMPL PLYWOOD'!AE472:AO472)</f>
        <v>0</v>
      </c>
      <c r="E433" s="4">
        <f>'SIMPL PLYWOOD'!AX472*SUM('SIMPL PLYWOOD'!AE472:AO472)</f>
        <v>0</v>
      </c>
      <c r="F433" s="4">
        <f>'SIMPL PLYWOOD'!AY472*SUM('SIMPL PLYWOOD'!AE472:AO472)</f>
        <v>0</v>
      </c>
      <c r="G433" s="4">
        <f>'SIMPL PLYWOOD'!AZ472*SUM('SIMPL PLYWOOD'!AE472:AO472)</f>
        <v>0</v>
      </c>
      <c r="H433" s="4">
        <f t="shared" si="15"/>
        <v>0</v>
      </c>
      <c r="I433" s="4">
        <f t="shared" si="16"/>
        <v>0</v>
      </c>
      <c r="J433" s="4">
        <f>'SIMPL PLYWOOD'!BB472*SUM('SIMPL PLYWOOD'!AE472:AO472)/3.125</f>
        <v>0</v>
      </c>
      <c r="K433" s="4">
        <f>'SIMPL PLYWOOD'!BA472</f>
        <v>0</v>
      </c>
    </row>
    <row r="434" spans="2:11">
      <c r="B434" s="4">
        <f>'SIMPL PLYWOOD'!AU473*SUM('SIMPL PLYWOOD'!AE473:AO473)</f>
        <v>0</v>
      </c>
      <c r="C434" s="4">
        <f>'SIMPL PLYWOOD'!AV473*SUM('SIMPL PLYWOOD'!AE473:AO473)</f>
        <v>0</v>
      </c>
      <c r="D434" s="4">
        <f>'SIMPL PLYWOOD'!AW473*SUM('SIMPL PLYWOOD'!AE473:AO473)</f>
        <v>0</v>
      </c>
      <c r="E434" s="4">
        <f>'SIMPL PLYWOOD'!AX473*SUM('SIMPL PLYWOOD'!AE473:AO473)</f>
        <v>0</v>
      </c>
      <c r="F434" s="4">
        <f>'SIMPL PLYWOOD'!AY473*SUM('SIMPL PLYWOOD'!AE473:AO473)</f>
        <v>0</v>
      </c>
      <c r="G434" s="4">
        <f>'SIMPL PLYWOOD'!AZ473*SUM('SIMPL PLYWOOD'!AE473:AO473)</f>
        <v>0</v>
      </c>
      <c r="H434" s="4">
        <f t="shared" si="15"/>
        <v>0</v>
      </c>
      <c r="I434" s="4">
        <f t="shared" si="16"/>
        <v>0</v>
      </c>
      <c r="J434" s="4">
        <f>'SIMPL PLYWOOD'!BB473*SUM('SIMPL PLYWOOD'!AE473:AO473)/3.125</f>
        <v>0</v>
      </c>
      <c r="K434" s="4">
        <f>'SIMPL PLYWOOD'!BA473</f>
        <v>0</v>
      </c>
    </row>
    <row r="435" spans="2:11">
      <c r="B435" s="4">
        <f>'SIMPL PLYWOOD'!AU474*SUM('SIMPL PLYWOOD'!AE474:AO474)</f>
        <v>0</v>
      </c>
      <c r="C435" s="4">
        <f>'SIMPL PLYWOOD'!AV474*SUM('SIMPL PLYWOOD'!AE474:AO474)</f>
        <v>0</v>
      </c>
      <c r="D435" s="4">
        <f>'SIMPL PLYWOOD'!AW474*SUM('SIMPL PLYWOOD'!AE474:AO474)</f>
        <v>0</v>
      </c>
      <c r="E435" s="4">
        <f>'SIMPL PLYWOOD'!AX474*SUM('SIMPL PLYWOOD'!AE474:AO474)</f>
        <v>0</v>
      </c>
      <c r="F435" s="4">
        <f>'SIMPL PLYWOOD'!AY474*SUM('SIMPL PLYWOOD'!AE474:AO474)</f>
        <v>0</v>
      </c>
      <c r="G435" s="4">
        <f>'SIMPL PLYWOOD'!AZ474*SUM('SIMPL PLYWOOD'!AE474:AO474)</f>
        <v>0</v>
      </c>
      <c r="H435" s="4">
        <f t="shared" si="15"/>
        <v>0</v>
      </c>
      <c r="I435" s="4">
        <f t="shared" si="16"/>
        <v>0</v>
      </c>
      <c r="J435" s="4">
        <f>'SIMPL PLYWOOD'!BB474*SUM('SIMPL PLYWOOD'!AE474:AO474)/3.125</f>
        <v>0</v>
      </c>
      <c r="K435" s="4">
        <f>'SIMPL PLYWOOD'!BA474</f>
        <v>0</v>
      </c>
    </row>
    <row r="436" spans="2:11">
      <c r="B436" s="4">
        <f>'SIMPL PLYWOOD'!AU475*SUM('SIMPL PLYWOOD'!AE475:AO475)</f>
        <v>0</v>
      </c>
      <c r="C436" s="4">
        <f>'SIMPL PLYWOOD'!AV475*SUM('SIMPL PLYWOOD'!AE475:AO475)</f>
        <v>0</v>
      </c>
      <c r="D436" s="4">
        <f>'SIMPL PLYWOOD'!AW475*SUM('SIMPL PLYWOOD'!AE475:AO475)</f>
        <v>0</v>
      </c>
      <c r="E436" s="4">
        <f>'SIMPL PLYWOOD'!AX475*SUM('SIMPL PLYWOOD'!AE475:AO475)</f>
        <v>0</v>
      </c>
      <c r="F436" s="4">
        <f>'SIMPL PLYWOOD'!AY475*SUM('SIMPL PLYWOOD'!AE475:AO475)</f>
        <v>0</v>
      </c>
      <c r="G436" s="4">
        <f>'SIMPL PLYWOOD'!AZ475*SUM('SIMPL PLYWOOD'!AE475:AO475)</f>
        <v>0</v>
      </c>
      <c r="H436" s="4">
        <f t="shared" si="15"/>
        <v>0</v>
      </c>
      <c r="I436" s="4">
        <f t="shared" si="16"/>
        <v>0</v>
      </c>
      <c r="J436" s="4">
        <f>'SIMPL PLYWOOD'!BB475*SUM('SIMPL PLYWOOD'!AE475:AO475)/3.125</f>
        <v>0</v>
      </c>
      <c r="K436" s="4">
        <f>'SIMPL PLYWOOD'!BA475</f>
        <v>0</v>
      </c>
    </row>
    <row r="437" spans="2:11">
      <c r="B437" s="4">
        <f>'SIMPL PLYWOOD'!AU476*SUM('SIMPL PLYWOOD'!AE476:AO476)</f>
        <v>0</v>
      </c>
      <c r="C437" s="4">
        <f>'SIMPL PLYWOOD'!AV476*SUM('SIMPL PLYWOOD'!AE476:AO476)</f>
        <v>0</v>
      </c>
      <c r="D437" s="4">
        <f>'SIMPL PLYWOOD'!AW476*SUM('SIMPL PLYWOOD'!AE476:AO476)</f>
        <v>0</v>
      </c>
      <c r="E437" s="4">
        <f>'SIMPL PLYWOOD'!AX476*SUM('SIMPL PLYWOOD'!AE476:AO476)</f>
        <v>0</v>
      </c>
      <c r="F437" s="4">
        <f>'SIMPL PLYWOOD'!AY476*SUM('SIMPL PLYWOOD'!AE476:AO476)</f>
        <v>0</v>
      </c>
      <c r="G437" s="4">
        <f>'SIMPL PLYWOOD'!AZ476*SUM('SIMPL PLYWOOD'!AE476:AO476)</f>
        <v>0</v>
      </c>
      <c r="H437" s="4">
        <f t="shared" si="15"/>
        <v>0</v>
      </c>
      <c r="I437" s="4">
        <f t="shared" si="16"/>
        <v>0</v>
      </c>
      <c r="J437" s="4">
        <f>'SIMPL PLYWOOD'!BB476*SUM('SIMPL PLYWOOD'!AE476:AO476)/3.125</f>
        <v>0</v>
      </c>
      <c r="K437" s="4">
        <f>'SIMPL PLYWOOD'!BA476</f>
        <v>0</v>
      </c>
    </row>
    <row r="438" spans="2:11">
      <c r="B438" s="4">
        <f>'SIMPL PLYWOOD'!AU477*SUM('SIMPL PLYWOOD'!AE477:AO477)</f>
        <v>0</v>
      </c>
      <c r="C438" s="4">
        <f>'SIMPL PLYWOOD'!AV477*SUM('SIMPL PLYWOOD'!AE477:AO477)</f>
        <v>0</v>
      </c>
      <c r="D438" s="4">
        <f>'SIMPL PLYWOOD'!AW477*SUM('SIMPL PLYWOOD'!AE477:AO477)</f>
        <v>0</v>
      </c>
      <c r="E438" s="4">
        <f>'SIMPL PLYWOOD'!AX477*SUM('SIMPL PLYWOOD'!AE477:AO477)</f>
        <v>0</v>
      </c>
      <c r="F438" s="4">
        <f>'SIMPL PLYWOOD'!AY477*SUM('SIMPL PLYWOOD'!AE477:AO477)</f>
        <v>0</v>
      </c>
      <c r="G438" s="4">
        <f>'SIMPL PLYWOOD'!AZ477*SUM('SIMPL PLYWOOD'!AE477:AO477)</f>
        <v>0</v>
      </c>
      <c r="H438" s="4">
        <f t="shared" si="15"/>
        <v>0</v>
      </c>
      <c r="I438" s="4">
        <f t="shared" si="16"/>
        <v>0</v>
      </c>
      <c r="J438" s="4">
        <f>'SIMPL PLYWOOD'!BB477*SUM('SIMPL PLYWOOD'!AE477:AO477)/3.125</f>
        <v>0</v>
      </c>
      <c r="K438" s="4">
        <f>'SIMPL PLYWOOD'!BA477</f>
        <v>0</v>
      </c>
    </row>
    <row r="439" spans="2:11">
      <c r="B439" s="4">
        <f>'SIMPL PLYWOOD'!AU478*SUM('SIMPL PLYWOOD'!AE478:AO478)</f>
        <v>0</v>
      </c>
      <c r="C439" s="4">
        <f>'SIMPL PLYWOOD'!AV478*SUM('SIMPL PLYWOOD'!AE478:AO478)</f>
        <v>0</v>
      </c>
      <c r="D439" s="4">
        <f>'SIMPL PLYWOOD'!AW478*SUM('SIMPL PLYWOOD'!AE478:AO478)</f>
        <v>0</v>
      </c>
      <c r="E439" s="4">
        <f>'SIMPL PLYWOOD'!AX478*SUM('SIMPL PLYWOOD'!AE478:AO478)</f>
        <v>0</v>
      </c>
      <c r="F439" s="4">
        <f>'SIMPL PLYWOOD'!AY478*SUM('SIMPL PLYWOOD'!AE478:AO478)</f>
        <v>0</v>
      </c>
      <c r="G439" s="4">
        <f>'SIMPL PLYWOOD'!AZ478*SUM('SIMPL PLYWOOD'!AE478:AO478)</f>
        <v>0</v>
      </c>
      <c r="H439" s="4">
        <f t="shared" si="15"/>
        <v>0</v>
      </c>
      <c r="I439" s="4">
        <f t="shared" si="16"/>
        <v>0</v>
      </c>
      <c r="J439" s="4">
        <f>'SIMPL PLYWOOD'!BB478*SUM('SIMPL PLYWOOD'!AE478:AO478)/3.125</f>
        <v>0</v>
      </c>
      <c r="K439" s="4">
        <f>'SIMPL PLYWOOD'!BA478</f>
        <v>0</v>
      </c>
    </row>
    <row r="440" spans="2:11">
      <c r="B440" s="4">
        <f>'SIMPL PLYWOOD'!AU479*SUM('SIMPL PLYWOOD'!AE479:AO479)</f>
        <v>0</v>
      </c>
      <c r="C440" s="4">
        <f>'SIMPL PLYWOOD'!AV479*SUM('SIMPL PLYWOOD'!AE479:AO479)</f>
        <v>0</v>
      </c>
      <c r="D440" s="4">
        <f>'SIMPL PLYWOOD'!AW479*SUM('SIMPL PLYWOOD'!AE479:AO479)</f>
        <v>0</v>
      </c>
      <c r="E440" s="4">
        <f>'SIMPL PLYWOOD'!AX479*SUM('SIMPL PLYWOOD'!AE479:AO479)</f>
        <v>0</v>
      </c>
      <c r="F440" s="4">
        <f>'SIMPL PLYWOOD'!AY479*SUM('SIMPL PLYWOOD'!AE479:AO479)</f>
        <v>0</v>
      </c>
      <c r="G440" s="4">
        <f>'SIMPL PLYWOOD'!AZ479*SUM('SIMPL PLYWOOD'!AE479:AO479)</f>
        <v>0</v>
      </c>
      <c r="H440" s="4">
        <f t="shared" si="15"/>
        <v>0</v>
      </c>
      <c r="I440" s="4">
        <f t="shared" si="16"/>
        <v>0</v>
      </c>
      <c r="J440" s="4">
        <f>'SIMPL PLYWOOD'!BB479*SUM('SIMPL PLYWOOD'!AE479:AO479)/3.125</f>
        <v>0</v>
      </c>
      <c r="K440" s="4">
        <f>'SIMPL PLYWOOD'!BA479</f>
        <v>0</v>
      </c>
    </row>
    <row r="441" spans="2:11">
      <c r="B441" s="4">
        <f>'SIMPL PLYWOOD'!AU480*SUM('SIMPL PLYWOOD'!AE480:AO480)</f>
        <v>0</v>
      </c>
      <c r="C441" s="4">
        <f>'SIMPL PLYWOOD'!AV480*SUM('SIMPL PLYWOOD'!AE480:AO480)</f>
        <v>0</v>
      </c>
      <c r="D441" s="4">
        <f>'SIMPL PLYWOOD'!AW480*SUM('SIMPL PLYWOOD'!AE480:AO480)</f>
        <v>0</v>
      </c>
      <c r="E441" s="4">
        <f>'SIMPL PLYWOOD'!AX480*SUM('SIMPL PLYWOOD'!AE480:AO480)</f>
        <v>0</v>
      </c>
      <c r="F441" s="4">
        <f>'SIMPL PLYWOOD'!AY480*SUM('SIMPL PLYWOOD'!AE480:AO480)</f>
        <v>0</v>
      </c>
      <c r="G441" s="4">
        <f>'SIMPL PLYWOOD'!AZ480*SUM('SIMPL PLYWOOD'!AE480:AO480)</f>
        <v>0</v>
      </c>
      <c r="H441" s="4">
        <f t="shared" si="15"/>
        <v>0</v>
      </c>
      <c r="I441" s="4">
        <f t="shared" si="16"/>
        <v>0</v>
      </c>
      <c r="J441" s="4">
        <f>'SIMPL PLYWOOD'!BB480*SUM('SIMPL PLYWOOD'!AE480:AO480)/3.125</f>
        <v>0</v>
      </c>
      <c r="K441" s="4">
        <f>'SIMPL PLYWOOD'!BA480</f>
        <v>0</v>
      </c>
    </row>
    <row r="442" spans="2:11">
      <c r="B442" s="4">
        <f>'SIMPL PLYWOOD'!AU481*SUM('SIMPL PLYWOOD'!AE481:AO481)</f>
        <v>0</v>
      </c>
      <c r="C442" s="4">
        <f>'SIMPL PLYWOOD'!AV481*SUM('SIMPL PLYWOOD'!AE481:AO481)</f>
        <v>0</v>
      </c>
      <c r="D442" s="4">
        <f>'SIMPL PLYWOOD'!AW481*SUM('SIMPL PLYWOOD'!AE481:AO481)</f>
        <v>0</v>
      </c>
      <c r="E442" s="4">
        <f>'SIMPL PLYWOOD'!AX481*SUM('SIMPL PLYWOOD'!AE481:AO481)</f>
        <v>0</v>
      </c>
      <c r="F442" s="4">
        <f>'SIMPL PLYWOOD'!AY481*SUM('SIMPL PLYWOOD'!AE481:AO481)</f>
        <v>0</v>
      </c>
      <c r="G442" s="4">
        <f>'SIMPL PLYWOOD'!AZ481*SUM('SIMPL PLYWOOD'!AE481:AO481)</f>
        <v>0</v>
      </c>
      <c r="H442" s="4">
        <f t="shared" si="15"/>
        <v>0</v>
      </c>
      <c r="I442" s="4">
        <f t="shared" si="16"/>
        <v>0</v>
      </c>
      <c r="J442" s="4">
        <f>'SIMPL PLYWOOD'!BB481*SUM('SIMPL PLYWOOD'!AE481:AO481)/3.125</f>
        <v>0</v>
      </c>
      <c r="K442" s="4">
        <f>'SIMPL PLYWOOD'!BA481</f>
        <v>0</v>
      </c>
    </row>
    <row r="443" spans="2:11">
      <c r="B443" s="4">
        <f>'SIMPL PLYWOOD'!AU482*SUM('SIMPL PLYWOOD'!AE482:AO482)</f>
        <v>0</v>
      </c>
      <c r="C443" s="4">
        <f>'SIMPL PLYWOOD'!AV482*SUM('SIMPL PLYWOOD'!AE482:AO482)</f>
        <v>0</v>
      </c>
      <c r="D443" s="4">
        <f>'SIMPL PLYWOOD'!AW482*SUM('SIMPL PLYWOOD'!AE482:AO482)</f>
        <v>0</v>
      </c>
      <c r="E443" s="4">
        <f>'SIMPL PLYWOOD'!AX482*SUM('SIMPL PLYWOOD'!AE482:AO482)</f>
        <v>0</v>
      </c>
      <c r="F443" s="4">
        <f>'SIMPL PLYWOOD'!AY482*SUM('SIMPL PLYWOOD'!AE482:AO482)</f>
        <v>0</v>
      </c>
      <c r="G443" s="4">
        <f>'SIMPL PLYWOOD'!AZ482*SUM('SIMPL PLYWOOD'!AE482:AO482)</f>
        <v>0</v>
      </c>
      <c r="H443" s="4">
        <f t="shared" si="15"/>
        <v>0</v>
      </c>
      <c r="I443" s="4">
        <f t="shared" si="16"/>
        <v>0</v>
      </c>
      <c r="J443" s="4">
        <f>'SIMPL PLYWOOD'!BB482*SUM('SIMPL PLYWOOD'!AE482:AO482)/3.125</f>
        <v>0</v>
      </c>
      <c r="K443" s="4">
        <f>'SIMPL PLYWOOD'!BA482</f>
        <v>0</v>
      </c>
    </row>
    <row r="444" spans="2:11">
      <c r="B444" s="4">
        <f>'SIMPL PLYWOOD'!AU483*SUM('SIMPL PLYWOOD'!AE483:AO483)</f>
        <v>0</v>
      </c>
      <c r="C444" s="4">
        <f>'SIMPL PLYWOOD'!AV483*SUM('SIMPL PLYWOOD'!AE483:AO483)</f>
        <v>0</v>
      </c>
      <c r="D444" s="4">
        <f>'SIMPL PLYWOOD'!AW483*SUM('SIMPL PLYWOOD'!AE483:AO483)</f>
        <v>0</v>
      </c>
      <c r="E444" s="4">
        <f>'SIMPL PLYWOOD'!AX483*SUM('SIMPL PLYWOOD'!AE483:AO483)</f>
        <v>0</v>
      </c>
      <c r="F444" s="4">
        <f>'SIMPL PLYWOOD'!AY483*SUM('SIMPL PLYWOOD'!AE483:AO483)</f>
        <v>0</v>
      </c>
      <c r="G444" s="4">
        <f>'SIMPL PLYWOOD'!AZ483*SUM('SIMPL PLYWOOD'!AE483:AO483)</f>
        <v>0</v>
      </c>
      <c r="H444" s="4">
        <f t="shared" si="15"/>
        <v>0</v>
      </c>
      <c r="I444" s="4">
        <f t="shared" si="16"/>
        <v>0</v>
      </c>
      <c r="J444" s="4">
        <f>'SIMPL PLYWOOD'!BB483*SUM('SIMPL PLYWOOD'!AE483:AO483)/3.125</f>
        <v>0</v>
      </c>
      <c r="K444" s="4">
        <f>'SIMPL PLYWOOD'!BA483</f>
        <v>0</v>
      </c>
    </row>
    <row r="445" spans="2:11">
      <c r="B445" s="4">
        <f>'SIMPL PLYWOOD'!AU484*SUM('SIMPL PLYWOOD'!AE484:AO484)</f>
        <v>0</v>
      </c>
      <c r="C445" s="4">
        <f>'SIMPL PLYWOOD'!AV484*SUM('SIMPL PLYWOOD'!AE484:AO484)</f>
        <v>0</v>
      </c>
      <c r="D445" s="4">
        <f>'SIMPL PLYWOOD'!AW484*SUM('SIMPL PLYWOOD'!AE484:AO484)</f>
        <v>0</v>
      </c>
      <c r="E445" s="4">
        <f>'SIMPL PLYWOOD'!AX484*SUM('SIMPL PLYWOOD'!AE484:AO484)</f>
        <v>0</v>
      </c>
      <c r="F445" s="4">
        <f>'SIMPL PLYWOOD'!AY484*SUM('SIMPL PLYWOOD'!AE484:AO484)</f>
        <v>0</v>
      </c>
      <c r="G445" s="4">
        <f>'SIMPL PLYWOOD'!AZ484*SUM('SIMPL PLYWOOD'!AE484:AO484)</f>
        <v>0</v>
      </c>
      <c r="H445" s="4">
        <f t="shared" si="15"/>
        <v>0</v>
      </c>
      <c r="I445" s="4">
        <f t="shared" si="16"/>
        <v>0</v>
      </c>
      <c r="J445" s="4">
        <f>'SIMPL PLYWOOD'!BB484*SUM('SIMPL PLYWOOD'!AE484:AO484)/3.125</f>
        <v>0</v>
      </c>
      <c r="K445" s="4">
        <f>'SIMPL PLYWOOD'!BA484</f>
        <v>0</v>
      </c>
    </row>
    <row r="446" spans="2:11">
      <c r="B446" s="4">
        <f>'SIMPL PLYWOOD'!AU485*SUM('SIMPL PLYWOOD'!AE485:AO485)</f>
        <v>0</v>
      </c>
      <c r="C446" s="4">
        <f>'SIMPL PLYWOOD'!AV485*SUM('SIMPL PLYWOOD'!AE485:AO485)</f>
        <v>0</v>
      </c>
      <c r="D446" s="4">
        <f>'SIMPL PLYWOOD'!AW485*SUM('SIMPL PLYWOOD'!AE485:AO485)</f>
        <v>0</v>
      </c>
      <c r="E446" s="4">
        <f>'SIMPL PLYWOOD'!AX485*SUM('SIMPL PLYWOOD'!AE485:AO485)</f>
        <v>0</v>
      </c>
      <c r="F446" s="4">
        <f>'SIMPL PLYWOOD'!AY485*SUM('SIMPL PLYWOOD'!AE485:AO485)</f>
        <v>0</v>
      </c>
      <c r="G446" s="4">
        <f>'SIMPL PLYWOOD'!AZ485*SUM('SIMPL PLYWOOD'!AE485:AO485)</f>
        <v>0</v>
      </c>
      <c r="H446" s="4">
        <f t="shared" si="15"/>
        <v>0</v>
      </c>
      <c r="I446" s="4">
        <f t="shared" si="16"/>
        <v>0</v>
      </c>
      <c r="J446" s="4">
        <f>'SIMPL PLYWOOD'!BB485*SUM('SIMPL PLYWOOD'!AE485:AO485)/3.125</f>
        <v>0</v>
      </c>
      <c r="K446" s="4">
        <f>'SIMPL PLYWOOD'!BA485</f>
        <v>0</v>
      </c>
    </row>
    <row r="447" spans="2:11">
      <c r="B447" s="4">
        <f>'SIMPL PLYWOOD'!AU486*SUM('SIMPL PLYWOOD'!AE486:AO486)</f>
        <v>0</v>
      </c>
      <c r="C447" s="4">
        <f>'SIMPL PLYWOOD'!AV486*SUM('SIMPL PLYWOOD'!AE486:AO486)</f>
        <v>0</v>
      </c>
      <c r="D447" s="4">
        <f>'SIMPL PLYWOOD'!AW486*SUM('SIMPL PLYWOOD'!AE486:AO486)</f>
        <v>0</v>
      </c>
      <c r="E447" s="4">
        <f>'SIMPL PLYWOOD'!AX486*SUM('SIMPL PLYWOOD'!AE486:AO486)</f>
        <v>0</v>
      </c>
      <c r="F447" s="4">
        <f>'SIMPL PLYWOOD'!AY486*SUM('SIMPL PLYWOOD'!AE486:AO486)</f>
        <v>0</v>
      </c>
      <c r="G447" s="4">
        <f>'SIMPL PLYWOOD'!AZ486*SUM('SIMPL PLYWOOD'!AE486:AO486)</f>
        <v>0</v>
      </c>
      <c r="H447" s="4">
        <f t="shared" si="15"/>
        <v>0</v>
      </c>
      <c r="I447" s="4">
        <f t="shared" si="16"/>
        <v>0</v>
      </c>
      <c r="J447" s="4">
        <f>'SIMPL PLYWOOD'!BB486*SUM('SIMPL PLYWOOD'!AE486:AO486)/3.125</f>
        <v>0</v>
      </c>
      <c r="K447" s="4">
        <f>'SIMPL PLYWOOD'!BA486</f>
        <v>0</v>
      </c>
    </row>
    <row r="448" spans="2:11">
      <c r="B448" s="4">
        <f>'SIMPL PLYWOOD'!AU487*SUM('SIMPL PLYWOOD'!AE487:AO487)</f>
        <v>0</v>
      </c>
      <c r="C448" s="4">
        <f>'SIMPL PLYWOOD'!AV487*SUM('SIMPL PLYWOOD'!AE487:AO487)</f>
        <v>0</v>
      </c>
      <c r="D448" s="4">
        <f>'SIMPL PLYWOOD'!AW487*SUM('SIMPL PLYWOOD'!AE487:AO487)</f>
        <v>0</v>
      </c>
      <c r="E448" s="4">
        <f>'SIMPL PLYWOOD'!AX487*SUM('SIMPL PLYWOOD'!AE487:AO487)</f>
        <v>0</v>
      </c>
      <c r="F448" s="4">
        <f>'SIMPL PLYWOOD'!AY487*SUM('SIMPL PLYWOOD'!AE487:AO487)</f>
        <v>0</v>
      </c>
      <c r="G448" s="4">
        <f>'SIMPL PLYWOOD'!AZ487*SUM('SIMPL PLYWOOD'!AE487:AO487)</f>
        <v>0</v>
      </c>
      <c r="H448" s="4">
        <f t="shared" si="15"/>
        <v>0</v>
      </c>
      <c r="I448" s="4">
        <f t="shared" si="16"/>
        <v>0</v>
      </c>
      <c r="J448" s="4">
        <f>'SIMPL PLYWOOD'!BB487*SUM('SIMPL PLYWOOD'!AE487:AO487)/3.125</f>
        <v>0</v>
      </c>
      <c r="K448" s="4">
        <f>'SIMPL PLYWOOD'!BA487</f>
        <v>0</v>
      </c>
    </row>
    <row r="449" spans="2:11">
      <c r="B449" s="4">
        <f>'SIMPL PLYWOOD'!AU488*SUM('SIMPL PLYWOOD'!AE488:AO488)</f>
        <v>0</v>
      </c>
      <c r="C449" s="4">
        <f>'SIMPL PLYWOOD'!AV488*SUM('SIMPL PLYWOOD'!AE488:AO488)</f>
        <v>0</v>
      </c>
      <c r="D449" s="4">
        <f>'SIMPL PLYWOOD'!AW488*SUM('SIMPL PLYWOOD'!AE488:AO488)</f>
        <v>0</v>
      </c>
      <c r="E449" s="4">
        <f>'SIMPL PLYWOOD'!AX488*SUM('SIMPL PLYWOOD'!AE488:AO488)</f>
        <v>0</v>
      </c>
      <c r="F449" s="4">
        <f>'SIMPL PLYWOOD'!AY488*SUM('SIMPL PLYWOOD'!AE488:AO488)</f>
        <v>0</v>
      </c>
      <c r="G449" s="4">
        <f>'SIMPL PLYWOOD'!AZ488*SUM('SIMPL PLYWOOD'!AE488:AO488)</f>
        <v>0</v>
      </c>
      <c r="H449" s="4">
        <f t="shared" si="15"/>
        <v>0</v>
      </c>
      <c r="I449" s="4">
        <f t="shared" si="16"/>
        <v>0</v>
      </c>
      <c r="J449" s="4">
        <f>'SIMPL PLYWOOD'!BB488*SUM('SIMPL PLYWOOD'!AE488:AO488)/3.125</f>
        <v>0</v>
      </c>
      <c r="K449" s="4">
        <f>'SIMPL PLYWOOD'!BA488</f>
        <v>0</v>
      </c>
    </row>
    <row r="450" spans="2:11">
      <c r="B450" s="4">
        <f>'SIMPL PLYWOOD'!AU489*SUM('SIMPL PLYWOOD'!AE489:AO489)</f>
        <v>0</v>
      </c>
      <c r="C450" s="4">
        <f>'SIMPL PLYWOOD'!AV489*SUM('SIMPL PLYWOOD'!AE489:AO489)</f>
        <v>0</v>
      </c>
      <c r="D450" s="4">
        <f>'SIMPL PLYWOOD'!AW489*SUM('SIMPL PLYWOOD'!AE489:AO489)</f>
        <v>0</v>
      </c>
      <c r="E450" s="4">
        <f>'SIMPL PLYWOOD'!AX489*SUM('SIMPL PLYWOOD'!AE489:AO489)</f>
        <v>0</v>
      </c>
      <c r="F450" s="4">
        <f>'SIMPL PLYWOOD'!AY489*SUM('SIMPL PLYWOOD'!AE489:AO489)</f>
        <v>0</v>
      </c>
      <c r="G450" s="4">
        <f>'SIMPL PLYWOOD'!AZ489*SUM('SIMPL PLYWOOD'!AE489:AO489)</f>
        <v>0</v>
      </c>
      <c r="H450" s="4">
        <f t="shared" si="15"/>
        <v>0</v>
      </c>
      <c r="I450" s="4">
        <f t="shared" si="16"/>
        <v>0</v>
      </c>
      <c r="J450" s="4">
        <f>'SIMPL PLYWOOD'!BB489*SUM('SIMPL PLYWOOD'!AE489:AO489)/3.125</f>
        <v>0</v>
      </c>
      <c r="K450" s="4">
        <f>'SIMPL PLYWOOD'!BA489</f>
        <v>0</v>
      </c>
    </row>
    <row r="451" spans="2:11">
      <c r="B451" s="4">
        <f>'SIMPL PLYWOOD'!AU490*SUM('SIMPL PLYWOOD'!AE490:AO490)</f>
        <v>0</v>
      </c>
      <c r="C451" s="4">
        <f>'SIMPL PLYWOOD'!AV490*SUM('SIMPL PLYWOOD'!AE490:AO490)</f>
        <v>0</v>
      </c>
      <c r="D451" s="4">
        <f>'SIMPL PLYWOOD'!AW490*SUM('SIMPL PLYWOOD'!AE490:AO490)</f>
        <v>0</v>
      </c>
      <c r="E451" s="4">
        <f>'SIMPL PLYWOOD'!AX490*SUM('SIMPL PLYWOOD'!AE490:AO490)</f>
        <v>0</v>
      </c>
      <c r="F451" s="4">
        <f>'SIMPL PLYWOOD'!AY490*SUM('SIMPL PLYWOOD'!AE490:AO490)</f>
        <v>0</v>
      </c>
      <c r="G451" s="4">
        <f>'SIMPL PLYWOOD'!AZ490*SUM('SIMPL PLYWOOD'!AE490:AO490)</f>
        <v>0</v>
      </c>
      <c r="H451" s="4">
        <f t="shared" ref="H451:H452" si="17">F451/10</f>
        <v>0</v>
      </c>
      <c r="I451" s="4">
        <f t="shared" ref="I451:I452" si="18">(3/100)*F451</f>
        <v>0</v>
      </c>
      <c r="J451" s="4">
        <f>'SIMPL PLYWOOD'!BB490*SUM('SIMPL PLYWOOD'!AE490:AO490)/3.125</f>
        <v>0</v>
      </c>
      <c r="K451" s="4">
        <f>'SIMPL PLYWOOD'!BA490</f>
        <v>0</v>
      </c>
    </row>
    <row r="452" spans="2:11">
      <c r="B452" s="4">
        <f>'SIMPL PLYWOOD'!AU491*SUM('SIMPL PLYWOOD'!AE491:AO491)</f>
        <v>0</v>
      </c>
      <c r="C452" s="4">
        <f>'SIMPL PLYWOOD'!AV491*SUM('SIMPL PLYWOOD'!AE491:AO491)</f>
        <v>0</v>
      </c>
      <c r="D452" s="4">
        <f>'SIMPL PLYWOOD'!AW491*SUM('SIMPL PLYWOOD'!AE491:AO491)</f>
        <v>0</v>
      </c>
      <c r="E452" s="4">
        <f>'SIMPL PLYWOOD'!AX491*SUM('SIMPL PLYWOOD'!AE491:AO491)</f>
        <v>0</v>
      </c>
      <c r="F452" s="4">
        <f>'SIMPL PLYWOOD'!AY491*SUM('SIMPL PLYWOOD'!AE491:AO491)</f>
        <v>0</v>
      </c>
      <c r="G452" s="4">
        <f>'SIMPL PLYWOOD'!AZ491*SUM('SIMPL PLYWOOD'!AE491:AO491)</f>
        <v>0</v>
      </c>
      <c r="H452" s="4">
        <f t="shared" si="17"/>
        <v>0</v>
      </c>
      <c r="I452" s="4">
        <f t="shared" si="18"/>
        <v>0</v>
      </c>
      <c r="J452" s="4">
        <f>'SIMPL PLYWOOD'!BB491*SUM('SIMPL PLYWOOD'!AE491:AO491)/3.125</f>
        <v>0</v>
      </c>
      <c r="K452" s="4">
        <f>'SIMPL PLYWOOD'!BA491</f>
        <v>0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7</vt:i4>
      </vt:variant>
      <vt:variant>
        <vt:lpstr>Imenovani obsegi</vt:lpstr>
      </vt:variant>
      <vt:variant>
        <vt:i4>2</vt:i4>
      </vt:variant>
    </vt:vector>
  </HeadingPairs>
  <TitlesOfParts>
    <vt:vector size="9" baseType="lpstr">
      <vt:lpstr>Summary of order</vt:lpstr>
      <vt:lpstr>SIMPL PLYWOOD</vt:lpstr>
      <vt:lpstr>Uvoz za Vasco</vt:lpstr>
      <vt:lpstr>PRODUCTION LIST VOLUMES</vt:lpstr>
      <vt:lpstr>PAKIRANJE </vt:lpstr>
      <vt:lpstr>PACKING LIST</vt:lpstr>
      <vt:lpstr>sum simpl</vt:lpstr>
      <vt:lpstr>'PACKING LIST'!Tiskanje_naslovov</vt:lpstr>
      <vt:lpstr>'PRODUCTION LIST VOLUMES'!Tiskanje_naslovov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Uporabnik</cp:lastModifiedBy>
  <cp:lastPrinted>2022-01-07T09:32:47Z</cp:lastPrinted>
  <dcterms:created xsi:type="dcterms:W3CDTF">2016-12-08T21:22:33Z</dcterms:created>
  <dcterms:modified xsi:type="dcterms:W3CDTF">2022-10-28T11:06:08Z</dcterms:modified>
</cp:coreProperties>
</file>