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iles\CR-2T 16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F10" i="4"/>
  <c r="AB14" i="3"/>
  <c r="F14" i="4" s="1"/>
  <c r="AB16" i="3"/>
  <c r="F16" i="4" s="1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G11" i="8" l="1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0" i="7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1" i="8"/>
  <c r="AG55" i="6"/>
  <c r="AG71" i="7"/>
  <c r="V71" i="4"/>
  <c r="AF69" i="6"/>
  <c r="AF72" i="7"/>
  <c r="U69" i="4"/>
  <c r="AG15" i="7"/>
  <c r="AG34" i="7"/>
  <c r="I31" i="4"/>
  <c r="I37" i="8" s="1"/>
  <c r="V11" i="4"/>
  <c r="U70" i="4"/>
  <c r="AF34" i="7"/>
  <c r="O92" i="8"/>
  <c r="AG62" i="7"/>
  <c r="AG29" i="6"/>
  <c r="M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U80" i="4"/>
  <c r="M40" i="8"/>
  <c r="O40" i="8"/>
  <c r="U12" i="4"/>
  <c r="AF13" i="6"/>
  <c r="AE27" i="3"/>
  <c r="M39" i="8"/>
  <c r="U39" i="4"/>
  <c r="AG63" i="7"/>
  <c r="AF37" i="6"/>
  <c r="AF66" i="7"/>
  <c r="M91" i="8"/>
  <c r="AG24" i="7"/>
  <c r="K32" i="8"/>
  <c r="O19" i="8"/>
  <c r="AF10" i="7"/>
  <c r="AF30" i="7"/>
  <c r="U30" i="4"/>
  <c r="AF31" i="6"/>
  <c r="O30" i="8"/>
  <c r="M30" i="8"/>
  <c r="AG28" i="7"/>
  <c r="AG66" i="7"/>
  <c r="AG69" i="6"/>
  <c r="AF27" i="7"/>
  <c r="U27" i="4"/>
  <c r="M34" i="8" l="1"/>
  <c r="U51" i="4"/>
  <c r="AG51" i="7" s="1"/>
  <c r="O20" i="4"/>
  <c r="AF23" i="7"/>
  <c r="M29" i="8"/>
  <c r="AG23" i="7"/>
  <c r="AF52" i="3"/>
  <c r="AG52" i="6"/>
  <c r="AF13" i="7"/>
  <c r="M19" i="8"/>
  <c r="AG13" i="7"/>
  <c r="AG60" i="7"/>
  <c r="V29" i="4"/>
  <c r="AF29" i="7"/>
  <c r="AG79" i="7"/>
  <c r="U32" i="4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I90" i="8"/>
  <c r="K27" i="8"/>
  <c r="O24" i="4"/>
  <c r="K30" i="8" s="1"/>
  <c r="AG25" i="7"/>
  <c r="AF25" i="7"/>
  <c r="AF21" i="6"/>
  <c r="AF11" i="3"/>
  <c r="O27" i="4"/>
  <c r="K33" i="8" s="1"/>
  <c r="AE11" i="3"/>
  <c r="AG19" i="7"/>
  <c r="AF19" i="7"/>
  <c r="K37" i="8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41" i="8"/>
  <c r="M80" i="8"/>
  <c r="W54" i="4"/>
  <c r="O80" i="8" s="1"/>
  <c r="W64" i="4"/>
  <c r="O90" i="8" s="1"/>
  <c r="M32" i="8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K20" i="8"/>
  <c r="AG14" i="6"/>
  <c r="I33" i="8"/>
  <c r="AF27" i="3"/>
  <c r="V27" i="4"/>
  <c r="W27" i="4" s="1"/>
  <c r="AG27" i="7"/>
  <c r="V52" i="4"/>
  <c r="W52" i="4" s="1"/>
  <c r="AF15" i="3"/>
  <c r="I21" i="8"/>
  <c r="AG39" i="7"/>
  <c r="V39" i="4"/>
  <c r="W39" i="4" s="1"/>
  <c r="I38" i="8"/>
  <c r="AF32" i="3"/>
  <c r="AG27" i="6" l="1"/>
  <c r="K29" i="8"/>
  <c r="AG40" i="6"/>
  <c r="AF30" i="6"/>
  <c r="AG22" i="7"/>
  <c r="V51" i="4"/>
  <c r="W51" i="4" s="1"/>
  <c r="O77" i="8" s="1"/>
  <c r="V18" i="4"/>
  <c r="W18" i="4" s="1"/>
  <c r="K23" i="8"/>
  <c r="I42" i="8"/>
  <c r="K94" i="8"/>
  <c r="K45" i="8"/>
  <c r="AG39" i="6"/>
  <c r="AF62" i="3"/>
  <c r="K76" i="8"/>
  <c r="AG56" i="6"/>
  <c r="AG73" i="6"/>
  <c r="AF38" i="3"/>
  <c r="AG24" i="6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77" i="8" l="1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<sst xmlns="http://schemas.openxmlformats.org/spreadsheetml/2006/main" count="789" uniqueCount="252">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</sst>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239</v>
      </c>
      <c r="E12" s="194"/>
      <c r="F12" s="1"/>
      <c r="G12" s="189" t="s">
        <v>240</v>
      </c>
      <c r="H12" s="192"/>
      <c r="I12" s="2"/>
      <c r="J12" s="189" t="s">
        <v>241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242</v>
      </c>
      <c r="E14" s="192"/>
      <c r="F14" s="4"/>
      <c r="G14" s="189" t="s">
        <v>243</v>
      </c>
      <c r="H14" s="19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245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3  ICS2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INTRODUCTION TO COMPUTER PROGRAMMING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WF 4:15PM-5:30PM  TTHSAT 6:45PM-8:00PM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>
        <f>IF(PRELIM!AB9="","",$F$8*PRELIM!AB9)</f>
        <v>9.625</v>
      </c>
      <c r="G9" s="83" t="str">
        <f>IF(PRELIM!AD9="","",$G$8*PRELIM!AD9)</f>
        <v/>
      </c>
      <c r="H9" s="84">
        <f t="shared" ref="H9:H40" si="0">IF(SUM(E9:G9)=0,"",SUM(E9:G9))</f>
        <v>9.625</v>
      </c>
      <c r="I9" s="85">
        <f>IF(H9="","",VLOOKUP(H9,'INITIAL INPUT'!$P$4:$R$34,3))</f>
        <v>71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 t="str">
        <f>IF(PRELIM!P12="","",$E$8*PRELIM!P12)</f>
        <v/>
      </c>
      <c r="F12" s="83">
        <f>IF(PRELIM!AB12="","",$F$8*PRELIM!AB12)</f>
        <v>5.4999999999999991</v>
      </c>
      <c r="G12" s="83" t="str">
        <f>IF(PRELIM!AD12="","",$G$8*PRELIM!AD12)</f>
        <v/>
      </c>
      <c r="H12" s="84">
        <f t="shared" si="0"/>
        <v>5.4999999999999991</v>
      </c>
      <c r="I12" s="85">
        <f>IF(H12="","",VLOOKUP(H12,'INITIAL INPUT'!$P$4:$R$34,3))</f>
        <v>70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>
        <f>IF(PRELIM!AB13="","",$F$8*PRELIM!AB13)</f>
        <v>10.999999999999998</v>
      </c>
      <c r="G13" s="83" t="str">
        <f>IF(PRELIM!AD13="","",$G$8*PRELIM!AD13)</f>
        <v/>
      </c>
      <c r="H13" s="84">
        <f t="shared" si="0"/>
        <v>10.999999999999998</v>
      </c>
      <c r="I13" s="85">
        <f>IF(H13="","",VLOOKUP(H13,'INITIAL INPUT'!$P$4:$R$34,3))</f>
        <v>71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>
        <f>IF(PRELIM!AB15="","",$F$8*PRELIM!AB15)</f>
        <v>5.4999999999999991</v>
      </c>
      <c r="G15" s="83" t="str">
        <f>IF(PRELIM!AD15="","",$G$8*PRELIM!AD15)</f>
        <v/>
      </c>
      <c r="H15" s="84">
        <f t="shared" si="0"/>
        <v>5.4999999999999991</v>
      </c>
      <c r="I15" s="85">
        <f>IF(H15="","",VLOOKUP(H15,'INITIAL INPUT'!$P$4:$R$34,3))</f>
        <v>70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 t="str">
        <f>IF(PRELIM!P17="","",$E$8*PRELIM!P17)</f>
        <v/>
      </c>
      <c r="F17" s="83">
        <f>IF(PRELIM!AB17="","",$F$8*PRELIM!AB17)</f>
        <v>10.3125</v>
      </c>
      <c r="G17" s="83" t="str">
        <f>IF(PRELIM!AD17="","",$G$8*PRELIM!AD17)</f>
        <v/>
      </c>
      <c r="H17" s="84">
        <f t="shared" si="0"/>
        <v>10.3125</v>
      </c>
      <c r="I17" s="85">
        <f>IF(H17="","",VLOOKUP(H17,'INITIAL INPUT'!$P$4:$R$34,3))</f>
        <v>71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 t="str">
        <f>IF(PRELIM!P18="","",$E$8*PRELIM!P18)</f>
        <v/>
      </c>
      <c r="F18" s="83">
        <f>IF(PRELIM!AB18="","",$F$8*PRELIM!AB18)</f>
        <v>9.625</v>
      </c>
      <c r="G18" s="83" t="str">
        <f>IF(PRELIM!AD18="","",$G$8*PRELIM!AD18)</f>
        <v/>
      </c>
      <c r="H18" s="84">
        <f t="shared" si="0"/>
        <v>9.625</v>
      </c>
      <c r="I18" s="85">
        <f>IF(H18="","",VLOOKUP(H18,'INITIAL INPUT'!$P$4:$R$34,3))</f>
        <v>71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>
        <f>IF(PRELIM!AB20="","",$F$8*PRELIM!AB20)</f>
        <v>10.999999999999998</v>
      </c>
      <c r="G20" s="83" t="str">
        <f>IF(PRELIM!AD20="","",$G$8*PRELIM!AD20)</f>
        <v/>
      </c>
      <c r="H20" s="84">
        <f t="shared" si="0"/>
        <v>10.999999999999998</v>
      </c>
      <c r="I20" s="85">
        <f>IF(H20="","",VLOOKUP(H20,'INITIAL INPUT'!$P$4:$R$34,3))</f>
        <v>71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>
        <f>IF(PRELIM!AB22="","",$F$8*PRELIM!AB22)</f>
        <v>5.4999999999999991</v>
      </c>
      <c r="G22" s="83" t="str">
        <f>IF(PRELIM!AD22="","",$G$8*PRELIM!AD22)</f>
        <v/>
      </c>
      <c r="H22" s="84">
        <f t="shared" si="0"/>
        <v>5.4999999999999991</v>
      </c>
      <c r="I22" s="85">
        <f>IF(H22="","",VLOOKUP(H22,'INITIAL INPUT'!$P$4:$R$34,3))</f>
        <v>70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>
        <f>IF(PRELIM!AB23="","",$F$8*PRELIM!AB23)</f>
        <v>8.9375</v>
      </c>
      <c r="G23" s="83" t="str">
        <f>IF(PRELIM!AD23="","",$G$8*PRELIM!AD23)</f>
        <v/>
      </c>
      <c r="H23" s="84">
        <f t="shared" si="0"/>
        <v>8.9375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>
        <f>IF(PRELIM!AB24="","",$F$8*PRELIM!AB24)</f>
        <v>10.3125</v>
      </c>
      <c r="G24" s="83" t="str">
        <f>IF(PRELIM!AD24="","",$G$8*PRELIM!AD24)</f>
        <v/>
      </c>
      <c r="H24" s="84">
        <f t="shared" si="0"/>
        <v>10.3125</v>
      </c>
      <c r="I24" s="85">
        <f>IF(H24="","",VLOOKUP(H24,'INITIAL INPUT'!$P$4:$R$34,3))</f>
        <v>71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 t="str">
        <f>IF(PRELIM!P25="","",$E$8*PRELIM!P25)</f>
        <v/>
      </c>
      <c r="F25" s="83">
        <f>IF(PRELIM!AB25="","",$F$8*PRELIM!AB25)</f>
        <v>10.3125</v>
      </c>
      <c r="G25" s="83" t="str">
        <f>IF(PRELIM!AD25="","",$G$8*PRELIM!AD25)</f>
        <v/>
      </c>
      <c r="H25" s="84">
        <f t="shared" si="0"/>
        <v>10.3125</v>
      </c>
      <c r="I25" s="85">
        <f>IF(H25="","",VLOOKUP(H25,'INITIAL INPUT'!$P$4:$R$34,3))</f>
        <v>71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>
        <f>IF(PRELIM!AB26="","",$F$8*PRELIM!AB26)</f>
        <v>10.3125</v>
      </c>
      <c r="G26" s="83" t="str">
        <f>IF(PRELIM!AD26="","",$G$8*PRELIM!AD26)</f>
        <v/>
      </c>
      <c r="H26" s="84">
        <f t="shared" si="0"/>
        <v>10.3125</v>
      </c>
      <c r="I26" s="85">
        <f>IF(H26="","",VLOOKUP(H26,'INITIAL INPUT'!$P$4:$R$34,3))</f>
        <v>71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 t="str">
        <f>IF(PRELIM!P27="","",$E$8*PRELIM!P27)</f>
        <v/>
      </c>
      <c r="F27" s="83">
        <f>IF(PRELIM!AB27="","",$F$8*PRELIM!AB27)</f>
        <v>10.3125</v>
      </c>
      <c r="G27" s="83" t="str">
        <f>IF(PRELIM!AD27="","",$G$8*PRELIM!AD27)</f>
        <v/>
      </c>
      <c r="H27" s="84">
        <f t="shared" si="0"/>
        <v>10.3125</v>
      </c>
      <c r="I27" s="85">
        <f>IF(H27="","",VLOOKUP(H27,'INITIAL INPUT'!$P$4:$R$34,3))</f>
        <v>71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>
        <f>IF(PRELIM!AB28="","",$F$8*PRELIM!AB28)</f>
        <v>8.25</v>
      </c>
      <c r="G28" s="83" t="str">
        <f>IF(PRELIM!AD28="","",$G$8*PRELIM!AD28)</f>
        <v/>
      </c>
      <c r="H28" s="84">
        <f t="shared" si="0"/>
        <v>8.25</v>
      </c>
      <c r="I28" s="85">
        <f>IF(H28="","",VLOOKUP(H28,'INITIAL INPUT'!$P$4:$R$34,3))</f>
        <v>71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 t="str">
        <f>IF(PRELIM!P30="","",$E$8*PRELIM!P30)</f>
        <v/>
      </c>
      <c r="F30" s="83">
        <f>IF(PRELIM!AB30="","",$F$8*PRELIM!AB30)</f>
        <v>10.3125</v>
      </c>
      <c r="G30" s="83" t="str">
        <f>IF(PRELIM!AD30="","",$G$8*PRELIM!AD30)</f>
        <v/>
      </c>
      <c r="H30" s="84">
        <f t="shared" si="0"/>
        <v>10.3125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 t="str">
        <f>IF(PRELIM!P31="","",$E$8*PRELIM!P31)</f>
        <v/>
      </c>
      <c r="F31" s="83">
        <f>IF(PRELIM!AB31="","",$F$8*PRELIM!AB31)</f>
        <v>10.999999999999998</v>
      </c>
      <c r="G31" s="83" t="str">
        <f>IF(PRELIM!AD31="","",$G$8*PRELIM!AD31)</f>
        <v/>
      </c>
      <c r="H31" s="84">
        <f t="shared" si="0"/>
        <v>10.999999999999998</v>
      </c>
      <c r="I31" s="85">
        <f>IF(H31="","",VLOOKUP(H31,'INITIAL INPUT'!$P$4:$R$34,3))</f>
        <v>71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 t="str">
        <f>IF(PRELIM!P32="","",$E$8*PRELIM!P32)</f>
        <v/>
      </c>
      <c r="F32" s="83">
        <f>IF(PRELIM!AB32="","",$F$8*PRELIM!AB32)</f>
        <v>8.25</v>
      </c>
      <c r="G32" s="83" t="str">
        <f>IF(PRELIM!AD32="","",$G$8*PRELIM!AD32)</f>
        <v/>
      </c>
      <c r="H32" s="84">
        <f t="shared" si="0"/>
        <v>8.25</v>
      </c>
      <c r="I32" s="85">
        <f>IF(H32="","",VLOOKUP(H32,'INITIAL INPUT'!$P$4:$R$34,3))</f>
        <v>71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 t="str">
        <f>IF(PRELIM!P34="","",$E$8*PRELIM!P34)</f>
        <v/>
      </c>
      <c r="F34" s="83">
        <f>IF(PRELIM!AB34="","",$F$8*PRELIM!AB34)</f>
        <v>10.999999999999998</v>
      </c>
      <c r="G34" s="83" t="str">
        <f>IF(PRELIM!AD34="","",$G$8*PRELIM!AD34)</f>
        <v/>
      </c>
      <c r="H34" s="84">
        <f t="shared" si="0"/>
        <v>10.999999999999998</v>
      </c>
      <c r="I34" s="85">
        <f>IF(H34="","",VLOOKUP(H34,'INITIAL INPUT'!$P$4:$R$34,3))</f>
        <v>71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 t="str">
        <f>IF(PRELIM!P35="","",$E$8*PRELIM!P35)</f>
        <v/>
      </c>
      <c r="F35" s="83">
        <f>IF(PRELIM!AB35="","",$F$8*PRELIM!AB35)</f>
        <v>8.9375</v>
      </c>
      <c r="G35" s="83" t="str">
        <f>IF(PRELIM!AD35="","",$G$8*PRELIM!AD35)</f>
        <v/>
      </c>
      <c r="H35" s="84">
        <f t="shared" si="0"/>
        <v>8.9375</v>
      </c>
      <c r="I35" s="85">
        <f>IF(H35="","",VLOOKUP(H35,'INITIAL INPUT'!$P$4:$R$34,3))</f>
        <v>71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 t="str">
        <f>IF(PRELIM!P36="","",$E$8*PRELIM!P36)</f>
        <v/>
      </c>
      <c r="F36" s="83">
        <f>IF(PRELIM!AB36="","",$F$8*PRELIM!AB36)</f>
        <v>10.999999999999998</v>
      </c>
      <c r="G36" s="83" t="str">
        <f>IF(PRELIM!AD36="","",$G$8*PRELIM!AD36)</f>
        <v/>
      </c>
      <c r="H36" s="84">
        <f t="shared" si="0"/>
        <v>10.999999999999998</v>
      </c>
      <c r="I36" s="85">
        <f>IF(H36="","",VLOOKUP(H36,'INITIAL INPUT'!$P$4:$R$34,3))</f>
        <v>71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 t="str">
        <f>IF(PRELIM!P38="","",$E$8*PRELIM!P38)</f>
        <v/>
      </c>
      <c r="F38" s="83">
        <f>IF(PRELIM!AB38="","",$F$8*PRELIM!AB38)</f>
        <v>10.999999999999998</v>
      </c>
      <c r="G38" s="83" t="str">
        <f>IF(PRELIM!AD38="","",$G$8*PRELIM!AD38)</f>
        <v/>
      </c>
      <c r="H38" s="84">
        <f t="shared" si="0"/>
        <v>10.999999999999998</v>
      </c>
      <c r="I38" s="85">
        <f>IF(H38="","",VLOOKUP(H38,'INITIAL INPUT'!$P$4:$R$34,3))</f>
        <v>71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 t="str">
        <f>IF(PRELIM!AD40="","",$G$8*PRELIM!AD40)</f>
        <v/>
      </c>
      <c r="H40" s="84">
        <f t="shared" si="0"/>
        <v>9.625</v>
      </c>
      <c r="I40" s="85">
        <f>IF(H40="","",VLOOKUP(H40,'INITIAL INPUT'!$P$4:$R$34,3))</f>
        <v>71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3  ICS2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INTRODUCTION TO COMPUTER PROGRAMMING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WF 4:15PM-5:30PM  TTHSAT 6:45PM-8:00PM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 t="str">
        <f>IF(PRELIM!P51="","",$E$8*PRELIM!P51)</f>
        <v/>
      </c>
      <c r="F51" s="83">
        <f>IF(PRELIM!AB51="","",$F$8*PRELIM!AB51)</f>
        <v>5.4999999999999991</v>
      </c>
      <c r="G51" s="83" t="str">
        <f>IF(PRELIM!AD51="","",$G$8*PRELIM!AD51)</f>
        <v/>
      </c>
      <c r="H51" s="84">
        <f t="shared" si="6"/>
        <v>5.4999999999999991</v>
      </c>
      <c r="I51" s="85">
        <f>IF(H51="","",VLOOKUP(H51,'INITIAL INPUT'!$P$4:$R$34,3))</f>
        <v>70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 t="str">
        <f>IF(PRELIM!P52="","",$E$8*PRELIM!P52)</f>
        <v/>
      </c>
      <c r="F52" s="83">
        <f>IF(PRELIM!AB52="","",$F$8*PRELIM!AB52)</f>
        <v>10.999999999999998</v>
      </c>
      <c r="G52" s="83" t="str">
        <f>IF(PRELIM!AD52="","",$G$8*PRELIM!AD52)</f>
        <v/>
      </c>
      <c r="H52" s="84">
        <f t="shared" si="6"/>
        <v>10.999999999999998</v>
      </c>
      <c r="I52" s="85">
        <f>IF(H52="","",VLOOKUP(H52,'INITIAL INPUT'!$P$4:$R$34,3))</f>
        <v>71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>
        <f>IF(PRELIM!AB53="","",$F$8*PRELIM!AB53)</f>
        <v>10.3125</v>
      </c>
      <c r="G53" s="83" t="str">
        <f>IF(PRELIM!AD53="","",$G$8*PRELIM!AD53)</f>
        <v/>
      </c>
      <c r="H53" s="84">
        <f t="shared" si="6"/>
        <v>10.3125</v>
      </c>
      <c r="I53" s="85">
        <f>IF(H53="","",VLOOKUP(H53,'INITIAL INPUT'!$P$4:$R$34,3))</f>
        <v>71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 t="str">
        <f>IF(PRELIM!P55="","",$E$8*PRELIM!P55)</f>
        <v/>
      </c>
      <c r="F55" s="83">
        <f>IF(PRELIM!AB55="","",$F$8*PRELIM!AB55)</f>
        <v>6.8750000000000009</v>
      </c>
      <c r="G55" s="83" t="str">
        <f>IF(PRELIM!AD55="","",$G$8*PRELIM!AD55)</f>
        <v/>
      </c>
      <c r="H55" s="84">
        <f t="shared" si="6"/>
        <v>6.8750000000000009</v>
      </c>
      <c r="I55" s="85">
        <f>IF(H55="","",VLOOKUP(H55,'INITIAL INPUT'!$P$4:$R$34,3))</f>
        <v>70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15" zoomScaleNormal="100" workbookViewId="0">
      <selection activeCell="R36" sqref="R3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3  ICS2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41"/>
      <c r="AB5" s="312"/>
      <c r="AC5" s="110"/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 t="s">
        <v>251</v>
      </c>
      <c r="W6" s="305"/>
      <c r="X6" s="305"/>
      <c r="Y6" s="305"/>
      <c r="Z6" s="305"/>
      <c r="AA6" s="342">
        <f>IF(SUM(Q5:Z5)=0,"",SUM(Q5:Z5))</f>
        <v>240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>
        <v>40</v>
      </c>
      <c r="R9" s="109">
        <v>30</v>
      </c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70</v>
      </c>
      <c r="AB9" s="67">
        <f>IF(AA9="","",AA9/$AA$6*100)</f>
        <v>29.166666666666668</v>
      </c>
      <c r="AC9" s="111"/>
      <c r="AD9" s="67" t="str">
        <f>IF(AC9="","",AC9/$AC$5*100)</f>
        <v/>
      </c>
      <c r="AE9" s="66">
        <f>CRS!H9</f>
        <v>9.625</v>
      </c>
      <c r="AF9" s="64">
        <f>CRS!I9</f>
        <v>71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40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16.666666666666664</v>
      </c>
      <c r="AC12" s="111"/>
      <c r="AD12" s="67" t="str">
        <f t="shared" si="4"/>
        <v/>
      </c>
      <c r="AE12" s="66">
        <f>CRS!H12</f>
        <v>5.4999999999999991</v>
      </c>
      <c r="AF12" s="64">
        <f>CRS!I12</f>
        <v>70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>
        <v>40</v>
      </c>
      <c r="R13" s="109">
        <v>40</v>
      </c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33.333333333333329</v>
      </c>
      <c r="AC13" s="111"/>
      <c r="AD13" s="67" t="str">
        <f t="shared" si="4"/>
        <v/>
      </c>
      <c r="AE13" s="66">
        <f>CRS!H13</f>
        <v>10.999999999999998</v>
      </c>
      <c r="AF13" s="64">
        <f>CRS!I13</f>
        <v>71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40</v>
      </c>
      <c r="R15" s="109"/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40</v>
      </c>
      <c r="AB15" s="67">
        <f t="shared" si="3"/>
        <v>16.666666666666664</v>
      </c>
      <c r="AC15" s="111"/>
      <c r="AD15" s="67" t="str">
        <f t="shared" si="4"/>
        <v/>
      </c>
      <c r="AE15" s="66">
        <f>CRS!H15</f>
        <v>5.4999999999999991</v>
      </c>
      <c r="AF15" s="64">
        <f>CRS!I15</f>
        <v>70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>
        <v>35</v>
      </c>
      <c r="R17" s="109">
        <v>40</v>
      </c>
      <c r="S17" s="109"/>
      <c r="T17" s="109"/>
      <c r="U17" s="109"/>
      <c r="V17" s="109"/>
      <c r="W17" s="109"/>
      <c r="X17" s="109"/>
      <c r="Y17" s="109"/>
      <c r="Z17" s="109"/>
      <c r="AA17" s="60">
        <f t="shared" si="2"/>
        <v>75</v>
      </c>
      <c r="AB17" s="67">
        <f t="shared" si="3"/>
        <v>31.25</v>
      </c>
      <c r="AC17" s="111"/>
      <c r="AD17" s="67" t="str">
        <f t="shared" si="4"/>
        <v/>
      </c>
      <c r="AE17" s="66">
        <f>CRS!H17</f>
        <v>10.3125</v>
      </c>
      <c r="AF17" s="64">
        <f>CRS!I17</f>
        <v>71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>
        <v>35</v>
      </c>
      <c r="R18" s="109">
        <v>35</v>
      </c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70</v>
      </c>
      <c r="AB18" s="67">
        <f t="shared" si="3"/>
        <v>29.166666666666668</v>
      </c>
      <c r="AC18" s="111"/>
      <c r="AD18" s="67" t="str">
        <f t="shared" si="4"/>
        <v/>
      </c>
      <c r="AE18" s="66">
        <f>CRS!H18</f>
        <v>9.625</v>
      </c>
      <c r="AF18" s="64">
        <f>CRS!I18</f>
        <v>71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40</v>
      </c>
      <c r="R20" s="109">
        <v>40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33.333333333333329</v>
      </c>
      <c r="AC20" s="111"/>
      <c r="AD20" s="67" t="str">
        <f t="shared" si="4"/>
        <v/>
      </c>
      <c r="AE20" s="66">
        <f>CRS!H20</f>
        <v>10.999999999999998</v>
      </c>
      <c r="AF20" s="64">
        <f>CRS!I20</f>
        <v>71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>
        <v>40</v>
      </c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40</v>
      </c>
      <c r="AB22" s="67">
        <f t="shared" si="3"/>
        <v>16.666666666666664</v>
      </c>
      <c r="AC22" s="111"/>
      <c r="AD22" s="67" t="str">
        <f t="shared" si="4"/>
        <v/>
      </c>
      <c r="AE22" s="66">
        <f>CRS!H22</f>
        <v>5.4999999999999991</v>
      </c>
      <c r="AF22" s="64">
        <f>CRS!I22</f>
        <v>70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>
        <v>30</v>
      </c>
      <c r="R23" s="109">
        <v>35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65</v>
      </c>
      <c r="AB23" s="67">
        <f t="shared" si="3"/>
        <v>27.083333333333332</v>
      </c>
      <c r="AC23" s="111"/>
      <c r="AD23" s="67" t="str">
        <f t="shared" si="4"/>
        <v/>
      </c>
      <c r="AE23" s="66">
        <f>CRS!H23</f>
        <v>8.9375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>
        <v>35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75</v>
      </c>
      <c r="AB24" s="67">
        <f t="shared" si="3"/>
        <v>31.25</v>
      </c>
      <c r="AC24" s="111"/>
      <c r="AD24" s="67" t="str">
        <f t="shared" si="4"/>
        <v/>
      </c>
      <c r="AE24" s="66">
        <f>CRS!H24</f>
        <v>10.3125</v>
      </c>
      <c r="AF24" s="64">
        <f>CRS!I24</f>
        <v>71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35</v>
      </c>
      <c r="R25" s="109">
        <v>40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75</v>
      </c>
      <c r="AB25" s="67">
        <f t="shared" si="3"/>
        <v>31.25</v>
      </c>
      <c r="AC25" s="111"/>
      <c r="AD25" s="67" t="str">
        <f t="shared" si="4"/>
        <v/>
      </c>
      <c r="AE25" s="66">
        <f>CRS!H25</f>
        <v>10.3125</v>
      </c>
      <c r="AF25" s="64">
        <f>CRS!I25</f>
        <v>71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40</v>
      </c>
      <c r="R26" s="109">
        <v>35</v>
      </c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75</v>
      </c>
      <c r="AB26" s="67">
        <f t="shared" si="3"/>
        <v>31.25</v>
      </c>
      <c r="AC26" s="111"/>
      <c r="AD26" s="67" t="str">
        <f t="shared" si="4"/>
        <v/>
      </c>
      <c r="AE26" s="66">
        <f>CRS!H26</f>
        <v>10.3125</v>
      </c>
      <c r="AF26" s="64">
        <f>CRS!I26</f>
        <v>71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>
        <v>35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75</v>
      </c>
      <c r="AB27" s="67">
        <f t="shared" si="3"/>
        <v>31.25</v>
      </c>
      <c r="AC27" s="111"/>
      <c r="AD27" s="67" t="str">
        <f t="shared" si="4"/>
        <v/>
      </c>
      <c r="AE27" s="66">
        <f>CRS!H27</f>
        <v>10.3125</v>
      </c>
      <c r="AF27" s="64">
        <f>CRS!I27</f>
        <v>71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30</v>
      </c>
      <c r="R28" s="109">
        <v>30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60</v>
      </c>
      <c r="AB28" s="67">
        <f t="shared" si="3"/>
        <v>25</v>
      </c>
      <c r="AC28" s="111"/>
      <c r="AD28" s="67" t="str">
        <f t="shared" si="4"/>
        <v/>
      </c>
      <c r="AE28" s="66">
        <f>CRS!H28</f>
        <v>8.25</v>
      </c>
      <c r="AF28" s="64">
        <f>CRS!I28</f>
        <v>71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35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75</v>
      </c>
      <c r="AB30" s="67">
        <f t="shared" si="3"/>
        <v>31.25</v>
      </c>
      <c r="AC30" s="111"/>
      <c r="AD30" s="67" t="str">
        <f t="shared" si="4"/>
        <v/>
      </c>
      <c r="AE30" s="66">
        <f>CRS!H30</f>
        <v>10.3125</v>
      </c>
      <c r="AF30" s="64">
        <f>CRS!I30</f>
        <v>71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33.333333333333329</v>
      </c>
      <c r="AC31" s="111"/>
      <c r="AD31" s="67" t="str">
        <f t="shared" si="4"/>
        <v/>
      </c>
      <c r="AE31" s="66">
        <f>CRS!H31</f>
        <v>10.999999999999998</v>
      </c>
      <c r="AF31" s="64">
        <f>CRS!I31</f>
        <v>71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40</v>
      </c>
      <c r="R32" s="109">
        <v>20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60</v>
      </c>
      <c r="AB32" s="67">
        <f t="shared" si="3"/>
        <v>25</v>
      </c>
      <c r="AC32" s="111"/>
      <c r="AD32" s="67" t="str">
        <f t="shared" si="4"/>
        <v/>
      </c>
      <c r="AE32" s="66">
        <f>CRS!H32</f>
        <v>8.25</v>
      </c>
      <c r="AF32" s="64">
        <f>CRS!I32</f>
        <v>71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>
        <v>40</v>
      </c>
      <c r="R34" s="109">
        <v>40</v>
      </c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33.333333333333329</v>
      </c>
      <c r="AC34" s="111"/>
      <c r="AD34" s="67" t="str">
        <f t="shared" si="4"/>
        <v/>
      </c>
      <c r="AE34" s="66">
        <f>CRS!H34</f>
        <v>10.999999999999998</v>
      </c>
      <c r="AF34" s="64">
        <f>CRS!I34</f>
        <v>71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>
        <v>30</v>
      </c>
      <c r="R35" s="109">
        <v>35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65</v>
      </c>
      <c r="AB35" s="67">
        <f t="shared" si="3"/>
        <v>27.083333333333332</v>
      </c>
      <c r="AC35" s="111"/>
      <c r="AD35" s="67" t="str">
        <f t="shared" si="4"/>
        <v/>
      </c>
      <c r="AE35" s="66">
        <f>CRS!H35</f>
        <v>8.9375</v>
      </c>
      <c r="AF35" s="64">
        <f>CRS!I35</f>
        <v>71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>
        <v>40</v>
      </c>
      <c r="R36" s="109">
        <v>40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80</v>
      </c>
      <c r="AB36" s="67">
        <f t="shared" si="3"/>
        <v>33.333333333333329</v>
      </c>
      <c r="AC36" s="111"/>
      <c r="AD36" s="67" t="str">
        <f t="shared" si="4"/>
        <v/>
      </c>
      <c r="AE36" s="66">
        <f>CRS!H36</f>
        <v>10.999999999999998</v>
      </c>
      <c r="AF36" s="64">
        <f>CRS!I36</f>
        <v>71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>
        <v>40</v>
      </c>
      <c r="R38" s="109">
        <v>40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33.333333333333329</v>
      </c>
      <c r="AC38" s="111"/>
      <c r="AD38" s="67" t="str">
        <f t="shared" si="4"/>
        <v/>
      </c>
      <c r="AE38" s="66">
        <f>CRS!H38</f>
        <v>10.999999999999998</v>
      </c>
      <c r="AF38" s="64">
        <f>CRS!I38</f>
        <v>71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/>
      <c r="AD40" s="67" t="str">
        <f t="shared" si="4"/>
        <v/>
      </c>
      <c r="AE40" s="66">
        <f>CRS!H40</f>
        <v>9.625</v>
      </c>
      <c r="AF40" s="64">
        <f>CRS!I40</f>
        <v>71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3  ICS2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 t="str">
        <f>O6</f>
        <v/>
      </c>
      <c r="P47" s="311"/>
      <c r="Q47" s="317" t="str">
        <f t="shared" ref="Q47:Z47" si="8">IF(Q6="","",Q6)</f>
        <v>Lab Act 01</v>
      </c>
      <c r="R47" s="317" t="str">
        <f t="shared" si="8"/>
        <v>Lab Act 02</v>
      </c>
      <c r="S47" s="317" t="str">
        <f t="shared" si="8"/>
        <v>Lab Act 03</v>
      </c>
      <c r="T47" s="317" t="str">
        <f t="shared" si="8"/>
        <v>Lab Act 04</v>
      </c>
      <c r="U47" s="317" t="str">
        <f t="shared" si="8"/>
        <v>Lab Act 05</v>
      </c>
      <c r="V47" s="317" t="str">
        <f t="shared" si="8"/>
        <v>Lab Act 06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240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>
        <v>20</v>
      </c>
      <c r="R51" s="109">
        <v>20</v>
      </c>
      <c r="S51" s="109"/>
      <c r="T51" s="109"/>
      <c r="U51" s="109"/>
      <c r="V51" s="109"/>
      <c r="W51" s="109"/>
      <c r="X51" s="109"/>
      <c r="Y51" s="109"/>
      <c r="Z51" s="109"/>
      <c r="AA51" s="60">
        <f t="shared" si="11"/>
        <v>40</v>
      </c>
      <c r="AB51" s="67">
        <f t="shared" si="12"/>
        <v>16.666666666666664</v>
      </c>
      <c r="AC51" s="111"/>
      <c r="AD51" s="67" t="str">
        <f t="shared" si="13"/>
        <v/>
      </c>
      <c r="AE51" s="66">
        <f>CRS!H51</f>
        <v>5.4999999999999991</v>
      </c>
      <c r="AF51" s="64">
        <f>CRS!I51</f>
        <v>70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>
        <v>40</v>
      </c>
      <c r="R52" s="109">
        <v>40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1"/>
        <v>80</v>
      </c>
      <c r="AB52" s="67">
        <f t="shared" si="12"/>
        <v>33.333333333333329</v>
      </c>
      <c r="AC52" s="111"/>
      <c r="AD52" s="67" t="str">
        <f t="shared" si="13"/>
        <v/>
      </c>
      <c r="AE52" s="66">
        <f>CRS!H52</f>
        <v>10.999999999999998</v>
      </c>
      <c r="AF52" s="64">
        <f>CRS!I52</f>
        <v>71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>
        <v>35</v>
      </c>
      <c r="R53" s="109">
        <v>40</v>
      </c>
      <c r="S53" s="109"/>
      <c r="T53" s="109"/>
      <c r="U53" s="109"/>
      <c r="V53" s="109"/>
      <c r="W53" s="109"/>
      <c r="X53" s="109"/>
      <c r="Y53" s="109"/>
      <c r="Z53" s="109"/>
      <c r="AA53" s="60">
        <f t="shared" si="11"/>
        <v>75</v>
      </c>
      <c r="AB53" s="67">
        <f t="shared" si="12"/>
        <v>31.25</v>
      </c>
      <c r="AC53" s="111"/>
      <c r="AD53" s="67" t="str">
        <f t="shared" si="13"/>
        <v/>
      </c>
      <c r="AE53" s="66">
        <f>CRS!H53</f>
        <v>10.3125</v>
      </c>
      <c r="AF53" s="64">
        <f>CRS!I53</f>
        <v>71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>
        <v>30</v>
      </c>
      <c r="R55" s="109">
        <v>20</v>
      </c>
      <c r="S55" s="109"/>
      <c r="T55" s="109"/>
      <c r="U55" s="109"/>
      <c r="V55" s="109"/>
      <c r="W55" s="109"/>
      <c r="X55" s="109"/>
      <c r="Y55" s="109"/>
      <c r="Z55" s="109"/>
      <c r="AA55" s="60">
        <f t="shared" si="11"/>
        <v>50</v>
      </c>
      <c r="AB55" s="67">
        <f t="shared" si="12"/>
        <v>20.833333333333336</v>
      </c>
      <c r="AC55" s="111"/>
      <c r="AD55" s="67" t="str">
        <f t="shared" si="13"/>
        <v/>
      </c>
      <c r="AE55" s="66">
        <f>CRS!H55</f>
        <v>6.8750000000000009</v>
      </c>
      <c r="AF55" s="64">
        <f>CRS!I55</f>
        <v>70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5" t="str">
        <f>'INITIAL INPUT'!G12</f>
        <v>ICS2</v>
      </c>
      <c r="D11" s="386"/>
      <c r="E11" s="386"/>
      <c r="F11" s="163"/>
      <c r="G11" s="387" t="str">
        <f>CRS!A4</f>
        <v>WF 4:15PM-5:30PM  TTHSAT 6:45PM-8:00PM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71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70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71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70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71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71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70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71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71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71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71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71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71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71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71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71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71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71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71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5" t="str">
        <f>C11</f>
        <v>ICS2</v>
      </c>
      <c r="D72" s="386"/>
      <c r="E72" s="386"/>
      <c r="F72" s="163"/>
      <c r="G72" s="387" t="str">
        <f>G11</f>
        <v>WF 4:15PM-5:30PM  TTHSAT 6:45PM-8:00PM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70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71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71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70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2017-02-14T11:06:00Z</dcterms:modified>
</cp:coreProperties>
</file>