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Class Record\"/>
    </mc:Choice>
  </mc:AlternateContent>
  <bookViews>
    <workbookView xWindow="0" yWindow="0" windowWidth="19200" windowHeight="7650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6" i="6" s="1"/>
  <c r="B15" i="4"/>
  <c r="B15" i="6" s="1"/>
  <c r="B14" i="4"/>
  <c r="B14" i="3" s="1"/>
  <c r="B13" i="4"/>
  <c r="B12" i="4"/>
  <c r="B12" i="3" s="1"/>
  <c r="B11" i="4"/>
  <c r="B11" i="6" s="1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25" i="6"/>
  <c r="C34" i="6"/>
  <c r="C37" i="6"/>
  <c r="C39" i="6"/>
  <c r="D56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B18" i="7"/>
  <c r="C23" i="7"/>
  <c r="C25" i="7"/>
  <c r="C28" i="7"/>
  <c r="B31" i="7"/>
  <c r="B33" i="7"/>
  <c r="B35" i="7"/>
  <c r="D37" i="7"/>
  <c r="C39" i="7"/>
  <c r="B58" i="7"/>
  <c r="C65" i="7"/>
  <c r="C68" i="7"/>
  <c r="C70" i="7"/>
  <c r="C74" i="7"/>
  <c r="C75" i="7"/>
  <c r="C77" i="7"/>
  <c r="C80" i="7"/>
  <c r="D11" i="6"/>
  <c r="B13" i="6"/>
  <c r="D19" i="6"/>
  <c r="B26" i="6"/>
  <c r="D30" i="6"/>
  <c r="B33" i="6"/>
  <c r="D36" i="6"/>
  <c r="C51" i="6"/>
  <c r="C59" i="6"/>
  <c r="C65" i="6"/>
  <c r="C66" i="6"/>
  <c r="C70" i="6"/>
  <c r="C75" i="6"/>
  <c r="C77" i="6"/>
  <c r="C80" i="6"/>
  <c r="C10" i="7"/>
  <c r="C20" i="7"/>
  <c r="D24" i="7"/>
  <c r="B29" i="7"/>
  <c r="D30" i="7"/>
  <c r="C35" i="7"/>
  <c r="C37" i="7"/>
  <c r="D40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B12" i="6" l="1"/>
  <c r="D20" i="7"/>
  <c r="B12" i="7"/>
  <c r="D20" i="6"/>
  <c r="B20" i="7"/>
  <c r="D16" i="7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<sst xmlns="http://schemas.openxmlformats.org/spreadsheetml/2006/main" count="631" uniqueCount="162">
  <si>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</si>
  <si>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</si>
  <si>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</si>
  <si>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</si>
  <si>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</si>
  <si>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</si>
  <si>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</si>
  <si>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</si>
  <si>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</si>
  <si>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</si>
  <si>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</si>
  <si>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</si>
  <si>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</si>
  <si>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</si>
  <si>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</si>
  <si>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</si>
  <si>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</si>
  <si>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</si>
  <si>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</si>
  <si>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</si>
  <si>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</si>
  <si>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</si>
  <si>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</si>
  <si>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</si>
  <si>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</si>
  <si>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</si>
  <si>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</si>
  <si>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</si>
  <si>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</si>
  <si>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</si>
  <si>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</si>
  <si>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</si>
  <si>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</si>
  <si>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</si>
  <si>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</si>
  <si>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</si>
  <si>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</si>
  <si>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</si>
  <si>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</si>
  <si>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</si>
  <si>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</si>
  <si>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</si>
  <si>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</si>
  <si>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</si>
  <si>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</si>
  <si>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</si>
  <si>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</si>
  <si>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</si>
  <si>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</si>
  <si>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</si>
  <si>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</si>
  <si>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</si>
  <si>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</si>
  <si>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</si>
  <si>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</si>
  <si>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</si>
  <si>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</si>
  <si>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</si>
  <si>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</si>
  <si>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</si>
  <si>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</si>
  <si>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</si>
  <si>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</si>
  <si>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</si>
  <si>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</si>
  <si>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</si>
  <si>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</si>
  <si>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</si>
  <si>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</si>
  <si>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</si>
  <si>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</si>
  <si>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</si>
  <si>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</si>
  <si>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</si>
  <si>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</si>
  <si>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</si>
  <si>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</si>
  <si>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</si>
  <si>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</si>
  <si>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</si>
  <si>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</si>
  <si>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</si>
  <si>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</si>
  <si>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</si>
  <si>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</si>
  <si>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</si>
  <si>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</si>
  <si>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</si>
  <si>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</si>
  <si>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</si>
  <si>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</si>
  <si>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</si>
  <si>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</si>
  <si>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</si>
  <si>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</si>
  <si>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</si>
  <si>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</si>
  <si>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</si>
  <si>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</si>
  <si>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</si>
  <si>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</si>
  <si>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</si>
  <si>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</si>
  <si>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</si>
  <si>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</si>
  <si>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</si>
  <si>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</si>
  <si>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</si>
  <si>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</si>
  <si>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</si>
  <si>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</si>
  <si>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</si>
  <si>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</si>
  <si>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</si>
  <si>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</si>
  <si>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</si>
  <si>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</si>
  <si>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</si>
  <si>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</si>
  <si>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</si>
  <si>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</si>
  <si>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</si>
  <si>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</si>
  <si>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</si>
  <si>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</si>
  <si>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</si>
  <si>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</si>
  <si>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</si>
  <si>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</si>
  <si>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</si>
  <si>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</si>
  <si>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</si>
  <si>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</si>
  <si>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</si>
  <si>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</si>
  <si>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</si>
  <si>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</si>
  <si>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</si>
  <si>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</si>
  <si>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</si>
  <si>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</si>
  <si>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</si>
  <si>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</si>
  <si>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</si>
  <si>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</si>
  <si>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</si>
  <si>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</si>
  <si>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</si>
  <si>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</si>
  <si>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</si>
  <si>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</si>
  <si>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</si>
  <si>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</si>
  <si>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</si>
  <si>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</si>
  <si>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</si>
  <si>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</si>
  <si>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MWF 6:30PM-7:30PM</t>
  </si>
  <si>
    <t>CITCS INTL 2</t>
  </si>
  <si>
    <t>M303</t>
  </si>
  <si>
    <t>CCS.1113</t>
  </si>
  <si>
    <t>SOFTWARE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</si>
</sst>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workbookViewId="0">
      <selection activeCell="J14" sqref="J14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2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2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2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3" t="s">
        <v>158</v>
      </c>
      <c r="E12" s="194"/>
      <c r="F12" s="1"/>
      <c r="G12" s="189" t="s">
        <v>160</v>
      </c>
      <c r="H12" s="192"/>
      <c r="I12" s="2"/>
      <c r="J12" s="189" t="s">
        <v>161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189" t="s">
        <v>157</v>
      </c>
      <c r="E14" s="192"/>
      <c r="F14" s="4"/>
      <c r="G14" s="189"/>
      <c r="H14" s="192"/>
      <c r="I14" s="5"/>
      <c r="J14" s="167" t="s">
        <v>159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3" t="s">
        <v>156</v>
      </c>
      <c r="E16" s="200"/>
      <c r="F16" s="4"/>
      <c r="G16" s="168" t="s">
        <v>155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2" sqref="B2:E4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/>
      <c r="C2" s="47"/>
      <c r="D2" s="51"/>
      <c r="E2" s="47"/>
    </row>
    <row r="3" spans="1:5" ht="12.75" customHeight="1" x14ac:dyDescent="0.25">
      <c r="A3" s="50" t="s">
        <v>35</v>
      </c>
      <c r="B3" s="46"/>
      <c r="C3" s="47"/>
      <c r="D3" s="51"/>
      <c r="E3" s="47"/>
    </row>
    <row r="4" spans="1:5" ht="12.75" customHeight="1" x14ac:dyDescent="0.25">
      <c r="A4" s="50" t="s">
        <v>36</v>
      </c>
      <c r="B4" s="46"/>
      <c r="C4" s="47"/>
      <c r="D4" s="51"/>
      <c r="E4" s="47"/>
    </row>
    <row r="5" spans="1:5" ht="12.75" customHeight="1" x14ac:dyDescent="0.25">
      <c r="A5" s="50" t="s">
        <v>37</v>
      </c>
      <c r="B5" s="46"/>
      <c r="C5" s="47"/>
      <c r="D5" s="51"/>
      <c r="E5" s="47"/>
    </row>
    <row r="6" spans="1:5" ht="12.75" customHeight="1" x14ac:dyDescent="0.25">
      <c r="A6" s="50" t="s">
        <v>38</v>
      </c>
      <c r="B6" s="46"/>
      <c r="C6" s="47"/>
      <c r="D6" s="51"/>
      <c r="E6" s="47"/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INTL 2  CCS.1113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25">
      <c r="A3" s="279" t="str">
        <f>'INITIAL INPUT'!J12</f>
        <v>SOFTWARE ENGINEERING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25">
      <c r="A4" s="282" t="str">
        <f>CONCATENATE('INITIAL INPUT'!D14,"  ",'INITIAL INPUT'!G14)</f>
        <v xml:space="preserve">MWF 6:30PM-7:30PM  </v>
      </c>
      <c r="B4" s="283"/>
      <c r="C4" s="284"/>
      <c r="D4" s="103" t="str">
        <f>'INITIAL INPUT'!J14</f>
        <v>M303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25">
      <c r="A5" s="282" t="str">
        <f>CONCATENATE('INITIAL INPUT'!G16," Trimester ","SY ",'INITIAL INPUT'!D16)</f>
        <v>1st Trimester SY 2017-2018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2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">
      <c r="A9" s="78" t="s">
        <v>34</v>
      </c>
      <c r="B9" s="79" t="str">
        <f>IF(NAMES!B2="","",NAMES!B2)</f>
        <v/>
      </c>
      <c r="C9" s="104" t="str">
        <f>IF(NAMES!C2="","",NAMES!C2)</f>
        <v/>
      </c>
      <c r="D9" s="81" t="str">
        <f>IF(NAMES!D2="","",NAMES!D2)</f>
        <v/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/>
      </c>
      <c r="C10" s="104" t="str">
        <f>IF(NAMES!C3="","",NAMES!C3)</f>
        <v/>
      </c>
      <c r="D10" s="81" t="str">
        <f>IF(NAMES!D3="","",NAMES!D3)</f>
        <v/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/>
      </c>
      <c r="C11" s="104" t="str">
        <f>IF(NAMES!C4="","",NAMES!C4)</f>
        <v/>
      </c>
      <c r="D11" s="81" t="str">
        <f>IF(NAMES!D4="","",NAMES!D4)</f>
        <v/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INTL 2  CCS.1113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25">
      <c r="A44" s="279" t="str">
        <f>A3</f>
        <v>SOFTWARE ENGINEERING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25">
      <c r="A45" s="282" t="str">
        <f>A4</f>
        <v xml:space="preserve">MWF 6:30PM-7:30PM  </v>
      </c>
      <c r="B45" s="283"/>
      <c r="C45" s="284"/>
      <c r="D45" s="75" t="str">
        <f>D4</f>
        <v>M303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25">
      <c r="A46" s="282" t="str">
        <f>A5</f>
        <v>1st Trimester SY 2017-2018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2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T23" sqref="T23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19" t="str">
        <f>CRS!A1</f>
        <v>CITCS INTL 2  CCS.1113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5" t="str">
        <f>CRS!A3</f>
        <v>SOFTWARE ENGINEERING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25">
      <c r="A4" s="323" t="str">
        <f>CRS!A4</f>
        <v xml:space="preserve">MWF 6:30PM-7:30PM  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25">
      <c r="A5" s="323" t="str">
        <f>CRS!A5</f>
        <v>1st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/>
      </c>
      <c r="C9" s="65" t="str">
        <f>CRS!C9</f>
        <v/>
      </c>
      <c r="D9" s="70" t="str">
        <f>CRS!D9</f>
        <v/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73"/>
      <c r="AH26" s="371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74"/>
      <c r="AH27" s="372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4"/>
      <c r="AH28" s="372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74"/>
      <c r="AH29" s="372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74"/>
      <c r="AH30" s="372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74"/>
      <c r="AH31" s="372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74"/>
      <c r="AH32" s="372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4"/>
      <c r="AH33" s="372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74"/>
      <c r="AH34" s="372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74"/>
      <c r="AH35" s="372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4"/>
      <c r="AH36" s="372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4"/>
      <c r="AH38" s="372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4"/>
      <c r="AH40" s="372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32" t="str">
        <f>A1</f>
        <v>CITCS INTL 2  CCS.1113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5" t="str">
        <f>A3</f>
        <v>SOFTWARE ENGINEERING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25">
      <c r="A45" s="323" t="str">
        <f>A4</f>
        <v xml:space="preserve">MWF 6:30PM-7:30PM  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25">
      <c r="A46" s="323" t="str">
        <f>A5</f>
        <v>1st Trimester SY 2017-2018</v>
      </c>
      <c r="B46" s="324"/>
      <c r="C46" s="325"/>
      <c r="D46" s="325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 t="str">
        <f>O6</f>
        <v/>
      </c>
      <c r="P47" s="311"/>
      <c r="Q47" s="317" t="str">
        <f t="shared" ref="Q47:Z47" si="8">IF(Q6="","",Q6)</f>
        <v/>
      </c>
      <c r="R47" s="317" t="str">
        <f t="shared" si="8"/>
        <v/>
      </c>
      <c r="S47" s="317" t="str">
        <f t="shared" si="8"/>
        <v/>
      </c>
      <c r="T47" s="317" t="str">
        <f t="shared" si="8"/>
        <v/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 t="str">
        <f>AA6</f>
        <v/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INTL 2  CCS.1113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SOFTWARE ENGINEERING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 xml:space="preserve">MWF 6:30PM-7:30PM  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1st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/>
      </c>
      <c r="C9" s="65" t="str">
        <f>CRS!C9</f>
        <v/>
      </c>
      <c r="D9" s="70" t="str">
        <f>CRS!D9</f>
        <v/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INTL 2  CCS.1113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SOFTWARE ENGINEERING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 xml:space="preserve">MWF 6:30PM-7:30PM  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1st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INTL 2  CCS.1113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SOFTWARE ENGINEERING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 xml:space="preserve">MWF 6:30PM-7:30PM  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1st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/>
      </c>
      <c r="C9" s="65" t="str">
        <f>CRS!C9</f>
        <v/>
      </c>
      <c r="D9" s="70" t="str">
        <f>CRS!D9</f>
        <v/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INTL 2  CCS.1113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SOFTWARE ENGINEERING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 xml:space="preserve">MWF 6:30PM-7:30PM  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1st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female</v>
      </c>
    </row>
    <row r="8" spans="1:34" ht="15.75" x14ac:dyDescent="0.2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 2</v>
      </c>
      <c r="C11" s="385" t="str">
        <f>'INITIAL INPUT'!G12</f>
        <v>CCS.1113</v>
      </c>
      <c r="D11" s="386"/>
      <c r="E11" s="386"/>
      <c r="F11" s="163"/>
      <c r="G11" s="387" t="str">
        <f>CRS!A4</f>
        <v xml:space="preserve">MWF 6:30PM-7:30PM  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1st Trimester</v>
      </c>
      <c r="P11" s="386"/>
    </row>
    <row r="12" spans="1:34" s="127" customFormat="1" ht="15" customHeight="1" x14ac:dyDescent="0.2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2017-2018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/>
      </c>
      <c r="C15" s="139" t="str">
        <f>IF(NAMES!B2="","",NAMES!B2)</f>
        <v/>
      </c>
      <c r="D15" s="140"/>
      <c r="E15" s="141" t="str">
        <f>IF(NAMES!C2="","",NAMES!C2)</f>
        <v/>
      </c>
      <c r="F15" s="142"/>
      <c r="G15" s="143" t="str">
        <f>IF(NAMES!D2="","",NAMES!D2)</f>
        <v/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/>
      </c>
      <c r="C16" s="139" t="str">
        <f>IF(NAMES!B3="","",NAMES!B3)</f>
        <v/>
      </c>
      <c r="D16" s="140"/>
      <c r="E16" s="141" t="str">
        <f>IF(NAMES!C3="","",NAMES!C3)</f>
        <v/>
      </c>
      <c r="F16" s="142"/>
      <c r="G16" s="143" t="str">
        <f>IF(NAMES!D3="","",NAMES!D3)</f>
        <v/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/>
      </c>
      <c r="C17" s="139" t="str">
        <f>IF(NAMES!B4="","",NAMES!B4)</f>
        <v/>
      </c>
      <c r="D17" s="140"/>
      <c r="E17" s="141" t="str">
        <f>IF(NAMES!C4="","",NAMES!C4)</f>
        <v/>
      </c>
      <c r="F17" s="142"/>
      <c r="G17" s="143" t="str">
        <f>IF(NAMES!D4="","",NAMES!D4)</f>
        <v/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SOFTWARE ENGINEERING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 2</v>
      </c>
      <c r="C72" s="385" t="str">
        <f>C11</f>
        <v>CCS.1113</v>
      </c>
      <c r="D72" s="386"/>
      <c r="E72" s="386"/>
      <c r="F72" s="163"/>
      <c r="G72" s="387" t="str">
        <f>G11</f>
        <v xml:space="preserve">MWF 6:30PM-7:30PM  </v>
      </c>
      <c r="H72" s="388"/>
      <c r="I72" s="388"/>
      <c r="J72" s="388"/>
      <c r="K72" s="388"/>
      <c r="L72" s="388"/>
      <c r="M72" s="388"/>
      <c r="N72" s="164"/>
      <c r="O72" s="389" t="str">
        <f>O11</f>
        <v>1st Trimester</v>
      </c>
      <c r="P72" s="386"/>
    </row>
    <row r="73" spans="1:34" s="127" customFormat="1" ht="15" customHeight="1" x14ac:dyDescent="0.2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2017-2018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SOFTWARE ENGINEERING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2017-09-23T05:19:30Z</dcterms:modified>
</cp:coreProperties>
</file>