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20" i="3" l="1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G20" i="7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G55" i="6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U56" i="4"/>
  <c r="V50" i="4"/>
  <c r="U77" i="4"/>
  <c r="V77" i="4" s="1"/>
  <c r="H10" i="4"/>
  <c r="I10" i="4" s="1"/>
  <c r="AF10" i="3" s="1"/>
  <c r="O88" i="8"/>
  <c r="M88" i="8"/>
  <c r="O76" i="4"/>
  <c r="AG76" i="6" s="1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57" i="4"/>
  <c r="I57" i="4" s="1"/>
  <c r="H63" i="4"/>
  <c r="H70" i="4"/>
  <c r="AE70" i="3" s="1"/>
  <c r="H77" i="4"/>
  <c r="AE77" i="3" s="1"/>
  <c r="V37" i="4"/>
  <c r="W37" i="4" s="1"/>
  <c r="V72" i="4"/>
  <c r="W72" i="4" s="1"/>
  <c r="AG72" i="7"/>
  <c r="AG71" i="7"/>
  <c r="V71" i="4"/>
  <c r="AF69" i="6"/>
  <c r="AF72" i="7"/>
  <c r="U69" i="4"/>
  <c r="AG15" i="7"/>
  <c r="AG34" i="7"/>
  <c r="V11" i="4"/>
  <c r="U70" i="4"/>
  <c r="AF34" i="7"/>
  <c r="AG62" i="7"/>
  <c r="AG29" i="6"/>
  <c r="M105" i="8"/>
  <c r="O16" i="8"/>
  <c r="M16" i="8"/>
  <c r="M37" i="8"/>
  <c r="O37" i="8"/>
  <c r="M89" i="8"/>
  <c r="K87" i="8"/>
  <c r="AG61" i="6"/>
  <c r="V61" i="4"/>
  <c r="W61" i="4" s="1"/>
  <c r="AG10" i="7"/>
  <c r="U80" i="4"/>
  <c r="M40" i="8"/>
  <c r="O40" i="8"/>
  <c r="U12" i="4"/>
  <c r="AE27" i="3"/>
  <c r="M39" i="8"/>
  <c r="U39" i="4"/>
  <c r="AF66" i="7"/>
  <c r="M91" i="8"/>
  <c r="AG24" i="7"/>
  <c r="AF10" i="7"/>
  <c r="AF30" i="7"/>
  <c r="U30" i="4"/>
  <c r="AF31" i="6"/>
  <c r="O30" i="8"/>
  <c r="M30" i="8"/>
  <c r="AG66" i="7"/>
  <c r="AG69" i="6"/>
  <c r="AF27" i="7"/>
  <c r="U27" i="4"/>
  <c r="V20" i="4" l="1"/>
  <c r="W20" i="4" s="1"/>
  <c r="AF20" i="7"/>
  <c r="AG59" i="7"/>
  <c r="AF59" i="7"/>
  <c r="AG37" i="6"/>
  <c r="K81" i="8"/>
  <c r="U57" i="4"/>
  <c r="AG57" i="7" s="1"/>
  <c r="AF55" i="6"/>
  <c r="K32" i="8"/>
  <c r="AF37" i="6"/>
  <c r="I31" i="4"/>
  <c r="I37" i="8" s="1"/>
  <c r="AG63" i="7"/>
  <c r="AF63" i="7"/>
  <c r="U67" i="4"/>
  <c r="V67" i="4" s="1"/>
  <c r="AG28" i="7"/>
  <c r="AF13" i="6"/>
  <c r="M34" i="8"/>
  <c r="U51" i="4"/>
  <c r="AG51" i="7" s="1"/>
  <c r="O20" i="4"/>
  <c r="AG20" i="6" s="1"/>
  <c r="AF23" i="7"/>
  <c r="M29" i="8"/>
  <c r="AG23" i="7"/>
  <c r="AF52" i="3"/>
  <c r="AG52" i="6"/>
  <c r="AF13" i="7"/>
  <c r="M19" i="8"/>
  <c r="AG13" i="7"/>
  <c r="AG60" i="7"/>
  <c r="V29" i="4"/>
  <c r="W29" i="4" s="1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V14" i="4" s="1"/>
  <c r="W14" i="4" s="1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V32" i="4"/>
  <c r="W32" i="4" s="1"/>
  <c r="AG14" i="7"/>
  <c r="M98" i="8"/>
  <c r="O98" i="8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V57" i="4" l="1"/>
  <c r="W57" i="4" s="1"/>
  <c r="AF31" i="3"/>
  <c r="O50" i="4"/>
  <c r="AG50" i="6" s="1"/>
  <c r="K105" i="8"/>
  <c r="K20" i="8"/>
  <c r="AG16" i="7"/>
  <c r="M35" i="8"/>
  <c r="K42" i="8"/>
  <c r="M32" i="8"/>
  <c r="AF19" i="3"/>
  <c r="K26" i="8"/>
  <c r="AG27" i="6"/>
  <c r="K29" i="8"/>
  <c r="AG40" i="6"/>
  <c r="AF30" i="6"/>
  <c r="AG22" i="7"/>
  <c r="V51" i="4"/>
  <c r="W51" i="4" s="1"/>
  <c r="O77" i="8" s="1"/>
  <c r="V18" i="4"/>
  <c r="W18" i="4" s="1"/>
  <c r="O24" i="8" s="1"/>
  <c r="K23" i="8"/>
  <c r="I42" i="8"/>
  <c r="K94" i="8"/>
  <c r="K45" i="8"/>
  <c r="AG39" i="6"/>
  <c r="AF62" i="3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24" i="8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<sst xmlns="http://schemas.openxmlformats.org/spreadsheetml/2006/main" count="789" uniqueCount="252">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</sst>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13.940000000000001</v>
      </c>
      <c r="H9" s="84">
        <f t="shared" ref="H9:H40" si="0">IF(SUM(E9:G9)=0,"",SUM(E9:G9))</f>
        <v>63.531666666666666</v>
      </c>
      <c r="I9" s="85">
        <f>IF(H9="","",VLOOKUP(H9,'INITIAL INPUT'!$P$4:$R$34,3))</f>
        <v>82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6.4600000000000009</v>
      </c>
      <c r="H10" s="84">
        <f t="shared" si="0"/>
        <v>44.593333333333327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5.4999999999999991</v>
      </c>
      <c r="G12" s="83">
        <f>IF(PRELIM!AD12="","",$G$8*PRELIM!AD12)</f>
        <v>15.64</v>
      </c>
      <c r="H12" s="84">
        <f t="shared" si="0"/>
        <v>30.673333333333332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25.16</v>
      </c>
      <c r="H13" s="84">
        <f t="shared" si="0"/>
        <v>91.16</v>
      </c>
      <c r="I13" s="85">
        <f>IF(H13="","",VLOOKUP(H13,'INITIAL INPUT'!$P$4:$R$34,3))</f>
        <v>96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15.3</v>
      </c>
      <c r="H15" s="84">
        <f t="shared" si="0"/>
        <v>43.716666666666669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10.200000000000001</v>
      </c>
      <c r="H18" s="84">
        <f t="shared" si="0"/>
        <v>50.35</v>
      </c>
      <c r="I18" s="85">
        <f>IF(H18="","",VLOOKUP(H18,'INITIAL INPUT'!$P$4:$R$34,3))</f>
        <v>75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14.546666666666667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21.42</v>
      </c>
      <c r="H20" s="84">
        <f t="shared" si="0"/>
        <v>82.653333333333336</v>
      </c>
      <c r="I20" s="85">
        <f>IF(H20="","",VLOOKUP(H20,'INITIAL INPUT'!$P$4:$R$34,3))</f>
        <v>91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18.02</v>
      </c>
      <c r="H22" s="84">
        <f t="shared" si="0"/>
        <v>80.353333333333325</v>
      </c>
      <c r="I22" s="85">
        <f>IF(H22="","",VLOOKUP(H22,'INITIAL INPUT'!$P$4:$R$34,3))</f>
        <v>90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10.200000000000001</v>
      </c>
      <c r="H23" s="84">
        <f t="shared" si="0"/>
        <v>44.4375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12.920000000000002</v>
      </c>
      <c r="H24" s="84">
        <f t="shared" si="0"/>
        <v>73.465833333333336</v>
      </c>
      <c r="I24" s="85">
        <f>IF(H24="","",VLOOKUP(H24,'INITIAL INPUT'!$P$4:$R$34,3))</f>
        <v>87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21.42</v>
      </c>
      <c r="H25" s="84">
        <f t="shared" si="0"/>
        <v>64.732500000000002</v>
      </c>
      <c r="I25" s="85">
        <f>IF(H25="","",VLOOKUP(H25,'INITIAL INPUT'!$P$4:$R$34,3))</f>
        <v>82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17</v>
      </c>
      <c r="H26" s="84">
        <f t="shared" si="0"/>
        <v>76.079166666666666</v>
      </c>
      <c r="I26" s="85">
        <f>IF(H26="","",VLOOKUP(H26,'INITIAL INPUT'!$P$4:$R$34,3))</f>
        <v>88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10.540000000000001</v>
      </c>
      <c r="H27" s="84">
        <f t="shared" si="0"/>
        <v>53.852499999999999</v>
      </c>
      <c r="I27" s="85">
        <f>IF(H27="","",VLOOKUP(H27,'INITIAL INPUT'!$P$4:$R$34,3))</f>
        <v>77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>
        <f>IF(PRELIM!AD29="","",$G$8*PRELIM!AD29)</f>
        <v>19.72</v>
      </c>
      <c r="H29" s="84">
        <f t="shared" si="0"/>
        <v>29.986666666666665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32.3125</v>
      </c>
      <c r="G30" s="83">
        <f>IF(PRELIM!AD30="","",$G$8*PRELIM!AD30)</f>
        <v>19.38</v>
      </c>
      <c r="H30" s="84">
        <f t="shared" si="0"/>
        <v>74.05916666666667</v>
      </c>
      <c r="I30" s="85">
        <f>IF(H30="","",VLOOKUP(H30,'INITIAL INPUT'!$P$4:$R$34,3))</f>
        <v>87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18.02</v>
      </c>
      <c r="H31" s="84">
        <f t="shared" si="0"/>
        <v>78.52</v>
      </c>
      <c r="I31" s="85">
        <f>IF(H31="","",VLOOKUP(H31,'INITIAL INPUT'!$P$4:$R$34,3))</f>
        <v>89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9.1800000000000015</v>
      </c>
      <c r="H32" s="84">
        <f t="shared" si="0"/>
        <v>46.763333333333335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12.24</v>
      </c>
      <c r="H33" s="84">
        <f t="shared" si="0"/>
        <v>39.006666666666668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17</v>
      </c>
      <c r="H34" s="84">
        <f t="shared" si="0"/>
        <v>67.233333333333334</v>
      </c>
      <c r="I34" s="85">
        <f>IF(H34="","",VLOOKUP(H34,'INITIAL INPUT'!$P$4:$R$34,3))</f>
        <v>84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15.3</v>
      </c>
      <c r="H35" s="84">
        <f t="shared" si="0"/>
        <v>73.737499999999997</v>
      </c>
      <c r="I35" s="85">
        <f>IF(H35="","",VLOOKUP(H35,'INITIAL INPUT'!$P$4:$R$34,3))</f>
        <v>87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74.2</v>
      </c>
      <c r="I36" s="85">
        <f>IF(H36="","",VLOOKUP(H36,'INITIAL INPUT'!$P$4:$R$34,3))</f>
        <v>87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16.66</v>
      </c>
      <c r="H38" s="84">
        <f t="shared" si="0"/>
        <v>76.793333333333337</v>
      </c>
      <c r="I38" s="85">
        <f>IF(H38="","",VLOOKUP(H38,'INITIAL INPUT'!$P$4:$R$34,3))</f>
        <v>88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1.7000000000000002</v>
      </c>
      <c r="H50" s="84">
        <f t="shared" ref="H50:H80" si="6">IF(SUM(E50:G50)=0,"",SUM(E50:G50))</f>
        <v>29.2</v>
      </c>
      <c r="I50" s="85">
        <f>IF(H50="","",VLOOKUP(H50,'INITIAL INPUT'!$P$4:$R$34,3))</f>
        <v>72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11.22</v>
      </c>
      <c r="H51" s="84">
        <f t="shared" si="6"/>
        <v>52.653333333333336</v>
      </c>
      <c r="I51" s="85">
        <f>IF(H51="","",VLOOKUP(H51,'INITIAL INPUT'!$P$4:$R$34,3))</f>
        <v>76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27.200000000000003</v>
      </c>
      <c r="H52" s="84">
        <f t="shared" si="6"/>
        <v>92.466666666666669</v>
      </c>
      <c r="I52" s="85">
        <f>IF(H52="","",VLOOKUP(H52,'INITIAL INPUT'!$P$4:$R$34,3))</f>
        <v>96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11.22</v>
      </c>
      <c r="H53" s="84">
        <f t="shared" si="6"/>
        <v>53.06583333333333</v>
      </c>
      <c r="I53" s="85">
        <f>IF(H53="","",VLOOKUP(H53,'INITIAL INPUT'!$P$4:$R$34,3))</f>
        <v>77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7.82</v>
      </c>
      <c r="H54" s="84">
        <f t="shared" si="6"/>
        <v>49.07</v>
      </c>
      <c r="I54" s="85">
        <f>IF(H54="","",VLOOKUP(H54,'INITIAL INPUT'!$P$4:$R$34,3))</f>
        <v>74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19.8</v>
      </c>
      <c r="F55" s="83">
        <f>IF(PRELIM!AB55="","",$F$8*PRELIM!AB55)</f>
        <v>28.875</v>
      </c>
      <c r="G55" s="83">
        <f>IF(PRELIM!AD55="","",$G$8*PRELIM!AD55)</f>
        <v>8.84</v>
      </c>
      <c r="H55" s="84">
        <f t="shared" si="6"/>
        <v>57.515000000000001</v>
      </c>
      <c r="I55" s="85">
        <f>IF(H55="","",VLOOKUP(H55,'INITIAL INPUT'!$P$4:$R$34,3))</f>
        <v>79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65" zoomScaleNormal="100" workbookViewId="0">
      <selection activeCell="V67" sqref="V6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41</v>
      </c>
      <c r="AD9" s="67">
        <f>IF(AC9="","",AC9/$AC$5*100)</f>
        <v>41</v>
      </c>
      <c r="AE9" s="66">
        <f>CRS!H9</f>
        <v>63.531666666666666</v>
      </c>
      <c r="AF9" s="64">
        <f>CRS!I9</f>
        <v>82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19</v>
      </c>
      <c r="AD10" s="67">
        <f t="shared" ref="AD10:AD40" si="4">IF(AC10="","",AC10/$AC$5*100)</f>
        <v>19</v>
      </c>
      <c r="AE10" s="66">
        <f>CRS!H10</f>
        <v>44.593333333333327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>
        <v>46</v>
      </c>
      <c r="AD12" s="67">
        <f t="shared" si="4"/>
        <v>46</v>
      </c>
      <c r="AE12" s="66">
        <f>CRS!H12</f>
        <v>30.673333333333332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74</v>
      </c>
      <c r="AD13" s="67">
        <f t="shared" si="4"/>
        <v>74</v>
      </c>
      <c r="AE13" s="66">
        <f>CRS!H13</f>
        <v>91.16</v>
      </c>
      <c r="AF13" s="64">
        <f>CRS!I13</f>
        <v>96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45</v>
      </c>
      <c r="AD15" s="67">
        <f t="shared" si="4"/>
        <v>45</v>
      </c>
      <c r="AE15" s="66">
        <f>CRS!H15</f>
        <v>43.716666666666669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30</v>
      </c>
      <c r="AD18" s="67">
        <f t="shared" si="4"/>
        <v>30</v>
      </c>
      <c r="AE18" s="66">
        <f>CRS!H18</f>
        <v>50.35</v>
      </c>
      <c r="AF18" s="64">
        <f>CRS!I18</f>
        <v>75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14.546666666666667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63</v>
      </c>
      <c r="AD20" s="67">
        <f t="shared" si="4"/>
        <v>63</v>
      </c>
      <c r="AE20" s="66">
        <f>CRS!H20</f>
        <v>82.653333333333336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53</v>
      </c>
      <c r="AD22" s="67">
        <f t="shared" si="4"/>
        <v>53</v>
      </c>
      <c r="AE22" s="66">
        <f>CRS!H22</f>
        <v>80.353333333333325</v>
      </c>
      <c r="AF22" s="64">
        <f>CRS!I22</f>
        <v>90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30</v>
      </c>
      <c r="AD23" s="67">
        <f t="shared" si="4"/>
        <v>30</v>
      </c>
      <c r="AE23" s="66">
        <f>CRS!H23</f>
        <v>44.4375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38</v>
      </c>
      <c r="AD24" s="67">
        <f t="shared" si="4"/>
        <v>38</v>
      </c>
      <c r="AE24" s="66">
        <f>CRS!H24</f>
        <v>73.465833333333336</v>
      </c>
      <c r="AF24" s="64">
        <f>CRS!I24</f>
        <v>87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63</v>
      </c>
      <c r="AD25" s="67">
        <f t="shared" si="4"/>
        <v>63</v>
      </c>
      <c r="AE25" s="66">
        <f>CRS!H25</f>
        <v>64.732500000000002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50</v>
      </c>
      <c r="AD26" s="67">
        <f t="shared" si="4"/>
        <v>50</v>
      </c>
      <c r="AE26" s="66">
        <f>CRS!H26</f>
        <v>76.079166666666666</v>
      </c>
      <c r="AF26" s="64">
        <f>CRS!I26</f>
        <v>88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31</v>
      </c>
      <c r="AD27" s="67">
        <f t="shared" si="4"/>
        <v>31</v>
      </c>
      <c r="AE27" s="66">
        <f>CRS!H27</f>
        <v>53.852499999999999</v>
      </c>
      <c r="AF27" s="64">
        <f>CRS!I27</f>
        <v>77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58</v>
      </c>
      <c r="AD29" s="67">
        <f t="shared" si="4"/>
        <v>57.999999999999993</v>
      </c>
      <c r="AE29" s="66">
        <f>CRS!H29</f>
        <v>29.986666666666665</v>
      </c>
      <c r="AF29" s="64">
        <f>CRS!I29</f>
        <v>72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35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235</v>
      </c>
      <c r="AB30" s="67">
        <f t="shared" si="3"/>
        <v>97.916666666666657</v>
      </c>
      <c r="AC30" s="111">
        <v>57</v>
      </c>
      <c r="AD30" s="67">
        <f t="shared" si="4"/>
        <v>56.999999999999993</v>
      </c>
      <c r="AE30" s="66">
        <f>CRS!H30</f>
        <v>74.05916666666667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53</v>
      </c>
      <c r="AD31" s="67">
        <f t="shared" si="4"/>
        <v>53</v>
      </c>
      <c r="AE31" s="66">
        <f>CRS!H31</f>
        <v>78.52</v>
      </c>
      <c r="AF31" s="64">
        <f>CRS!I31</f>
        <v>89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27</v>
      </c>
      <c r="AD32" s="67">
        <f t="shared" si="4"/>
        <v>27</v>
      </c>
      <c r="AE32" s="66">
        <f>CRS!H32</f>
        <v>46.763333333333335</v>
      </c>
      <c r="AF32" s="64">
        <f>CRS!I32</f>
        <v>74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36</v>
      </c>
      <c r="AD33" s="67">
        <f t="shared" si="4"/>
        <v>36</v>
      </c>
      <c r="AE33" s="66">
        <f>CRS!H33</f>
        <v>39.006666666666668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50</v>
      </c>
      <c r="AD34" s="67">
        <f t="shared" si="4"/>
        <v>50</v>
      </c>
      <c r="AE34" s="66">
        <f>CRS!H34</f>
        <v>67.233333333333334</v>
      </c>
      <c r="AF34" s="64">
        <f>CRS!I34</f>
        <v>84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45</v>
      </c>
      <c r="AD35" s="67">
        <f t="shared" si="4"/>
        <v>45</v>
      </c>
      <c r="AE35" s="66">
        <f>CRS!H35</f>
        <v>73.737499999999997</v>
      </c>
      <c r="AF35" s="64">
        <f>CRS!I35</f>
        <v>87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50</v>
      </c>
      <c r="AD36" s="67">
        <f t="shared" si="4"/>
        <v>50</v>
      </c>
      <c r="AE36" s="66">
        <f>CRS!H36</f>
        <v>74.2</v>
      </c>
      <c r="AF36" s="64">
        <f>CRS!I36</f>
        <v>87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49</v>
      </c>
      <c r="AD38" s="67">
        <f t="shared" si="4"/>
        <v>49</v>
      </c>
      <c r="AE38" s="66">
        <f>CRS!H38</f>
        <v>76.793333333333337</v>
      </c>
      <c r="AF38" s="64">
        <f>CRS!I38</f>
        <v>88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5</v>
      </c>
      <c r="AD50" s="67">
        <f t="shared" ref="AD50:AD80" si="13">IF(AC50="","",AC50/$AC$5*100)</f>
        <v>5</v>
      </c>
      <c r="AE50" s="66">
        <f>CRS!H50</f>
        <v>29.2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33</v>
      </c>
      <c r="AD51" s="67">
        <f t="shared" si="13"/>
        <v>33</v>
      </c>
      <c r="AE51" s="66">
        <f>CRS!H51</f>
        <v>52.653333333333336</v>
      </c>
      <c r="AF51" s="64">
        <f>CRS!I51</f>
        <v>76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80</v>
      </c>
      <c r="AD52" s="67">
        <f t="shared" si="13"/>
        <v>80</v>
      </c>
      <c r="AE52" s="66">
        <f>CRS!H52</f>
        <v>92.466666666666669</v>
      </c>
      <c r="AF52" s="64">
        <f>CRS!I52</f>
        <v>96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33</v>
      </c>
      <c r="AD53" s="67">
        <f t="shared" si="13"/>
        <v>33</v>
      </c>
      <c r="AE53" s="66">
        <f>CRS!H53</f>
        <v>53.06583333333333</v>
      </c>
      <c r="AF53" s="64">
        <f>CRS!I53</f>
        <v>77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23</v>
      </c>
      <c r="AD54" s="67">
        <f t="shared" si="13"/>
        <v>23</v>
      </c>
      <c r="AE54" s="66">
        <f>CRS!H54</f>
        <v>49.07</v>
      </c>
      <c r="AF54" s="64">
        <f>CRS!I54</f>
        <v>74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9"/>
        <v>54</v>
      </c>
      <c r="P55" s="67">
        <f t="shared" si="10"/>
        <v>60</v>
      </c>
      <c r="Q55" s="109">
        <v>30</v>
      </c>
      <c r="R55" s="109">
        <v>20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210</v>
      </c>
      <c r="AB55" s="67">
        <f t="shared" si="12"/>
        <v>87.5</v>
      </c>
      <c r="AC55" s="111">
        <v>26</v>
      </c>
      <c r="AD55" s="67">
        <f t="shared" si="13"/>
        <v>26</v>
      </c>
      <c r="AE55" s="66">
        <f>CRS!H55</f>
        <v>57.515000000000001</v>
      </c>
      <c r="AF55" s="64">
        <f>CRS!I55</f>
        <v>79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96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75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90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87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88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77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87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89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87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87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88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76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77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79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2017-03-01T04:47:48Z</dcterms:modified>
</cp:coreProperties>
</file>