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Class Record\"/>
    </mc:Choice>
  </mc:AlternateContent>
  <bookViews>
    <workbookView xWindow="0" yWindow="0" windowWidth="19200" windowHeight="7650" activeTab="4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114" i="8" l="1"/>
  <c r="J112" i="8"/>
  <c r="D108" i="8"/>
  <c r="I106" i="8"/>
  <c r="G106" i="8"/>
  <c r="E106" i="8"/>
  <c r="C106" i="8"/>
  <c r="A106" i="8"/>
  <c r="I105" i="8"/>
  <c r="G105" i="8"/>
  <c r="E105" i="8"/>
  <c r="C105" i="8"/>
  <c r="A105" i="8"/>
  <c r="I104" i="8"/>
  <c r="G104" i="8"/>
  <c r="E104" i="8"/>
  <c r="C104" i="8"/>
  <c r="A104" i="8"/>
  <c r="I103" i="8"/>
  <c r="G103" i="8"/>
  <c r="E103" i="8"/>
  <c r="C103" i="8"/>
  <c r="A103" i="8"/>
  <c r="I102" i="8"/>
  <c r="G102" i="8"/>
  <c r="E102" i="8"/>
  <c r="C102" i="8"/>
  <c r="A102" i="8"/>
  <c r="I101" i="8"/>
  <c r="G101" i="8"/>
  <c r="E101" i="8"/>
  <c r="C101" i="8"/>
  <c r="A101" i="8"/>
  <c r="I100" i="8"/>
  <c r="G100" i="8"/>
  <c r="E100" i="8"/>
  <c r="C100" i="8"/>
  <c r="A100" i="8"/>
  <c r="I99" i="8"/>
  <c r="G99" i="8"/>
  <c r="E99" i="8"/>
  <c r="C99" i="8"/>
  <c r="A99" i="8"/>
  <c r="I98" i="8"/>
  <c r="G98" i="8"/>
  <c r="E98" i="8"/>
  <c r="C98" i="8"/>
  <c r="A98" i="8"/>
  <c r="I97" i="8"/>
  <c r="G97" i="8"/>
  <c r="E97" i="8"/>
  <c r="C97" i="8"/>
  <c r="A97" i="8"/>
  <c r="I96" i="8"/>
  <c r="G96" i="8"/>
  <c r="E96" i="8"/>
  <c r="C96" i="8"/>
  <c r="A96" i="8"/>
  <c r="I95" i="8"/>
  <c r="G95" i="8"/>
  <c r="E95" i="8"/>
  <c r="C95" i="8"/>
  <c r="A95" i="8"/>
  <c r="I94" i="8"/>
  <c r="G94" i="8"/>
  <c r="E94" i="8"/>
  <c r="C94" i="8"/>
  <c r="A94" i="8"/>
  <c r="I93" i="8"/>
  <c r="G93" i="8"/>
  <c r="E93" i="8"/>
  <c r="C93" i="8"/>
  <c r="A93" i="8"/>
  <c r="I92" i="8"/>
  <c r="G92" i="8"/>
  <c r="E92" i="8"/>
  <c r="C92" i="8"/>
  <c r="A92" i="8"/>
  <c r="I91" i="8"/>
  <c r="G91" i="8"/>
  <c r="E91" i="8"/>
  <c r="C91" i="8"/>
  <c r="A91" i="8"/>
  <c r="I90" i="8"/>
  <c r="G90" i="8"/>
  <c r="E90" i="8"/>
  <c r="C90" i="8"/>
  <c r="A90" i="8"/>
  <c r="I89" i="8"/>
  <c r="G89" i="8"/>
  <c r="E89" i="8"/>
  <c r="C89" i="8"/>
  <c r="A89" i="8"/>
  <c r="I88" i="8"/>
  <c r="G88" i="8"/>
  <c r="E88" i="8"/>
  <c r="C88" i="8"/>
  <c r="A88" i="8"/>
  <c r="I87" i="8"/>
  <c r="G87" i="8"/>
  <c r="E87" i="8"/>
  <c r="C87" i="8"/>
  <c r="A87" i="8"/>
  <c r="I86" i="8"/>
  <c r="G86" i="8"/>
  <c r="E86" i="8"/>
  <c r="C86" i="8"/>
  <c r="A86" i="8"/>
  <c r="I85" i="8"/>
  <c r="G85" i="8"/>
  <c r="E85" i="8"/>
  <c r="C85" i="8"/>
  <c r="A85" i="8"/>
  <c r="I84" i="8"/>
  <c r="G84" i="8"/>
  <c r="E84" i="8"/>
  <c r="C84" i="8"/>
  <c r="A84" i="8"/>
  <c r="I83" i="8"/>
  <c r="G83" i="8"/>
  <c r="E83" i="8"/>
  <c r="C83" i="8"/>
  <c r="A83" i="8"/>
  <c r="I82" i="8"/>
  <c r="G82" i="8"/>
  <c r="E82" i="8"/>
  <c r="C82" i="8"/>
  <c r="A82" i="8"/>
  <c r="I81" i="8"/>
  <c r="G81" i="8"/>
  <c r="E81" i="8"/>
  <c r="C81" i="8"/>
  <c r="A81" i="8"/>
  <c r="I80" i="8"/>
  <c r="G80" i="8"/>
  <c r="E80" i="8"/>
  <c r="C80" i="8"/>
  <c r="A80" i="8"/>
  <c r="I79" i="8"/>
  <c r="G79" i="8"/>
  <c r="E79" i="8"/>
  <c r="C79" i="8"/>
  <c r="A79" i="8"/>
  <c r="I78" i="8"/>
  <c r="G78" i="8"/>
  <c r="E78" i="8"/>
  <c r="C78" i="8"/>
  <c r="A78" i="8"/>
  <c r="I77" i="8"/>
  <c r="G77" i="8"/>
  <c r="E77" i="8"/>
  <c r="C77" i="8"/>
  <c r="A77" i="8"/>
  <c r="I76" i="8"/>
  <c r="G76" i="8"/>
  <c r="E76" i="8"/>
  <c r="C76" i="8"/>
  <c r="A76" i="8"/>
  <c r="O73" i="8"/>
  <c r="O72" i="8"/>
  <c r="G72" i="8"/>
  <c r="C72" i="8"/>
  <c r="A72" i="8"/>
  <c r="J53" i="8"/>
  <c r="D47" i="8"/>
  <c r="I46" i="8"/>
  <c r="G46" i="8"/>
  <c r="E46" i="8"/>
  <c r="C46" i="8"/>
  <c r="A46" i="8"/>
  <c r="I45" i="8"/>
  <c r="G45" i="8"/>
  <c r="E45" i="8"/>
  <c r="C45" i="8"/>
  <c r="A45" i="8"/>
  <c r="I44" i="8"/>
  <c r="G44" i="8"/>
  <c r="E44" i="8"/>
  <c r="C44" i="8"/>
  <c r="A44" i="8"/>
  <c r="I43" i="8"/>
  <c r="G43" i="8"/>
  <c r="E43" i="8"/>
  <c r="C43" i="8"/>
  <c r="A43" i="8"/>
  <c r="I42" i="8"/>
  <c r="G42" i="8"/>
  <c r="E42" i="8"/>
  <c r="C42" i="8"/>
  <c r="A42" i="8"/>
  <c r="I41" i="8"/>
  <c r="G41" i="8"/>
  <c r="E41" i="8"/>
  <c r="C41" i="8"/>
  <c r="A41" i="8"/>
  <c r="I40" i="8"/>
  <c r="G40" i="8"/>
  <c r="E40" i="8"/>
  <c r="C40" i="8"/>
  <c r="A40" i="8"/>
  <c r="I39" i="8"/>
  <c r="G39" i="8"/>
  <c r="E39" i="8"/>
  <c r="C39" i="8"/>
  <c r="A39" i="8"/>
  <c r="I38" i="8"/>
  <c r="G38" i="8"/>
  <c r="E38" i="8"/>
  <c r="C38" i="8"/>
  <c r="A38" i="8"/>
  <c r="I37" i="8"/>
  <c r="G37" i="8"/>
  <c r="E37" i="8"/>
  <c r="C37" i="8"/>
  <c r="A37" i="8"/>
  <c r="I36" i="8"/>
  <c r="G36" i="8"/>
  <c r="E36" i="8"/>
  <c r="C36" i="8"/>
  <c r="A36" i="8"/>
  <c r="I35" i="8"/>
  <c r="G35" i="8"/>
  <c r="E35" i="8"/>
  <c r="C35" i="8"/>
  <c r="A35" i="8"/>
  <c r="I34" i="8"/>
  <c r="G34" i="8"/>
  <c r="E34" i="8"/>
  <c r="C34" i="8"/>
  <c r="A34" i="8"/>
  <c r="I33" i="8"/>
  <c r="G33" i="8"/>
  <c r="E33" i="8"/>
  <c r="C33" i="8"/>
  <c r="A33" i="8"/>
  <c r="I32" i="8"/>
  <c r="G32" i="8"/>
  <c r="E32" i="8"/>
  <c r="C32" i="8"/>
  <c r="A32" i="8"/>
  <c r="I31" i="8"/>
  <c r="G31" i="8"/>
  <c r="E31" i="8"/>
  <c r="C31" i="8"/>
  <c r="A31" i="8"/>
  <c r="I30" i="8"/>
  <c r="G30" i="8"/>
  <c r="E30" i="8"/>
  <c r="C30" i="8"/>
  <c r="A30" i="8"/>
  <c r="I29" i="8"/>
  <c r="G29" i="8"/>
  <c r="E29" i="8"/>
  <c r="C29" i="8"/>
  <c r="A29" i="8"/>
  <c r="I28" i="8"/>
  <c r="G28" i="8"/>
  <c r="E28" i="8"/>
  <c r="C28" i="8"/>
  <c r="A28" i="8"/>
  <c r="I27" i="8"/>
  <c r="G27" i="8"/>
  <c r="E27" i="8"/>
  <c r="C27" i="8"/>
  <c r="A27" i="8"/>
  <c r="I26" i="8"/>
  <c r="G26" i="8"/>
  <c r="E26" i="8"/>
  <c r="C26" i="8"/>
  <c r="A26" i="8"/>
  <c r="I25" i="8"/>
  <c r="G25" i="8"/>
  <c r="E25" i="8"/>
  <c r="C25" i="8"/>
  <c r="A25" i="8"/>
  <c r="I24" i="8"/>
  <c r="G24" i="8"/>
  <c r="E24" i="8"/>
  <c r="C24" i="8"/>
  <c r="A24" i="8"/>
  <c r="I23" i="8"/>
  <c r="G23" i="8"/>
  <c r="E23" i="8"/>
  <c r="C23" i="8"/>
  <c r="A23" i="8"/>
  <c r="I22" i="8"/>
  <c r="G22" i="8"/>
  <c r="E22" i="8"/>
  <c r="C22" i="8"/>
  <c r="A22" i="8"/>
  <c r="I21" i="8"/>
  <c r="G21" i="8"/>
  <c r="E21" i="8"/>
  <c r="C21" i="8"/>
  <c r="A21" i="8"/>
  <c r="I20" i="8"/>
  <c r="G20" i="8"/>
  <c r="E20" i="8"/>
  <c r="C20" i="8"/>
  <c r="A20" i="8"/>
  <c r="I19" i="8"/>
  <c r="G19" i="8"/>
  <c r="E19" i="8"/>
  <c r="C19" i="8"/>
  <c r="A19" i="8"/>
  <c r="I18" i="8"/>
  <c r="G18" i="8"/>
  <c r="E18" i="8"/>
  <c r="C18" i="8"/>
  <c r="A18" i="8"/>
  <c r="I17" i="8"/>
  <c r="G17" i="8"/>
  <c r="E17" i="8"/>
  <c r="C17" i="8"/>
  <c r="A17" i="8"/>
  <c r="I16" i="8"/>
  <c r="G16" i="8"/>
  <c r="E16" i="8"/>
  <c r="C16" i="8"/>
  <c r="A16" i="8"/>
  <c r="O15" i="8"/>
  <c r="M15" i="8"/>
  <c r="I15" i="8"/>
  <c r="G15" i="8"/>
  <c r="E15" i="8"/>
  <c r="C15" i="8"/>
  <c r="A15" i="8"/>
  <c r="O12" i="8"/>
  <c r="O11" i="8"/>
  <c r="G11" i="8"/>
  <c r="C11" i="8"/>
  <c r="A11" i="8"/>
  <c r="A8" i="8"/>
  <c r="A7" i="8"/>
  <c r="AE80" i="7"/>
  <c r="AD80" i="7"/>
  <c r="AB80" i="7"/>
  <c r="AA80" i="7"/>
  <c r="P80" i="7"/>
  <c r="O80" i="7"/>
  <c r="D80" i="7"/>
  <c r="C80" i="7"/>
  <c r="B80" i="7"/>
  <c r="AE79" i="7"/>
  <c r="AD79" i="7"/>
  <c r="AB79" i="7"/>
  <c r="AA79" i="7"/>
  <c r="P79" i="7"/>
  <c r="O79" i="7"/>
  <c r="D79" i="7"/>
  <c r="C79" i="7"/>
  <c r="B79" i="7"/>
  <c r="AE78" i="7"/>
  <c r="AD78" i="7"/>
  <c r="AB78" i="7"/>
  <c r="AA78" i="7"/>
  <c r="P78" i="7"/>
  <c r="O78" i="7"/>
  <c r="D78" i="7"/>
  <c r="C78" i="7"/>
  <c r="B78" i="7"/>
  <c r="AE77" i="7"/>
  <c r="AD77" i="7"/>
  <c r="AB77" i="7"/>
  <c r="AA77" i="7"/>
  <c r="P77" i="7"/>
  <c r="O77" i="7"/>
  <c r="D77" i="7"/>
  <c r="C77" i="7"/>
  <c r="B77" i="7"/>
  <c r="AE76" i="7"/>
  <c r="AD76" i="7"/>
  <c r="AB76" i="7"/>
  <c r="AA76" i="7"/>
  <c r="P76" i="7"/>
  <c r="O76" i="7"/>
  <c r="D76" i="7"/>
  <c r="C76" i="7"/>
  <c r="B76" i="7"/>
  <c r="AE75" i="7"/>
  <c r="AD75" i="7"/>
  <c r="AB75" i="7"/>
  <c r="AA75" i="7"/>
  <c r="P75" i="7"/>
  <c r="O75" i="7"/>
  <c r="D75" i="7"/>
  <c r="C75" i="7"/>
  <c r="B75" i="7"/>
  <c r="AE74" i="7"/>
  <c r="AD74" i="7"/>
  <c r="AB74" i="7"/>
  <c r="AA74" i="7"/>
  <c r="P74" i="7"/>
  <c r="O74" i="7"/>
  <c r="D74" i="7"/>
  <c r="C74" i="7"/>
  <c r="B74" i="7"/>
  <c r="AE73" i="7"/>
  <c r="AD73" i="7"/>
  <c r="AB73" i="7"/>
  <c r="AA73" i="7"/>
  <c r="P73" i="7"/>
  <c r="O73" i="7"/>
  <c r="D73" i="7"/>
  <c r="C73" i="7"/>
  <c r="B73" i="7"/>
  <c r="AE72" i="7"/>
  <c r="AD72" i="7"/>
  <c r="AB72" i="7"/>
  <c r="AA72" i="7"/>
  <c r="P72" i="7"/>
  <c r="O72" i="7"/>
  <c r="D72" i="7"/>
  <c r="C72" i="7"/>
  <c r="B72" i="7"/>
  <c r="AE71" i="7"/>
  <c r="AD71" i="7"/>
  <c r="AB71" i="7"/>
  <c r="AA71" i="7"/>
  <c r="P71" i="7"/>
  <c r="O71" i="7"/>
  <c r="D71" i="7"/>
  <c r="C71" i="7"/>
  <c r="B71" i="7"/>
  <c r="AE70" i="7"/>
  <c r="AD70" i="7"/>
  <c r="AB70" i="7"/>
  <c r="AA70" i="7"/>
  <c r="P70" i="7"/>
  <c r="O70" i="7"/>
  <c r="D70" i="7"/>
  <c r="C70" i="7"/>
  <c r="B70" i="7"/>
  <c r="AE69" i="7"/>
  <c r="AD69" i="7"/>
  <c r="AB69" i="7"/>
  <c r="AA69" i="7"/>
  <c r="P69" i="7"/>
  <c r="O69" i="7"/>
  <c r="D69" i="7"/>
  <c r="C69" i="7"/>
  <c r="B69" i="7"/>
  <c r="AE68" i="7"/>
  <c r="AD68" i="7"/>
  <c r="AB68" i="7"/>
  <c r="AA68" i="7"/>
  <c r="P68" i="7"/>
  <c r="O68" i="7"/>
  <c r="D68" i="7"/>
  <c r="C68" i="7"/>
  <c r="B68" i="7"/>
  <c r="AE67" i="7"/>
  <c r="AD67" i="7"/>
  <c r="AB67" i="7"/>
  <c r="AA67" i="7"/>
  <c r="P67" i="7"/>
  <c r="O67" i="7"/>
  <c r="D67" i="7"/>
  <c r="C67" i="7"/>
  <c r="B67" i="7"/>
  <c r="AE66" i="7"/>
  <c r="AD66" i="7"/>
  <c r="AB66" i="7"/>
  <c r="AA66" i="7"/>
  <c r="P66" i="7"/>
  <c r="O66" i="7"/>
  <c r="D66" i="7"/>
  <c r="C66" i="7"/>
  <c r="B66" i="7"/>
  <c r="AE65" i="7"/>
  <c r="AD65" i="7"/>
  <c r="AB65" i="7"/>
  <c r="AA65" i="7"/>
  <c r="P65" i="7"/>
  <c r="O65" i="7"/>
  <c r="D65" i="7"/>
  <c r="C65" i="7"/>
  <c r="B65" i="7"/>
  <c r="AE64" i="7"/>
  <c r="AD64" i="7"/>
  <c r="AB64" i="7"/>
  <c r="AA64" i="7"/>
  <c r="P64" i="7"/>
  <c r="O64" i="7"/>
  <c r="D64" i="7"/>
  <c r="C64" i="7"/>
  <c r="B64" i="7"/>
  <c r="AE63" i="7"/>
  <c r="AD63" i="7"/>
  <c r="AB63" i="7"/>
  <c r="AA63" i="7"/>
  <c r="P63" i="7"/>
  <c r="O63" i="7"/>
  <c r="D63" i="7"/>
  <c r="C63" i="7"/>
  <c r="B63" i="7"/>
  <c r="AE62" i="7"/>
  <c r="AD62" i="7"/>
  <c r="AB62" i="7"/>
  <c r="AA62" i="7"/>
  <c r="P62" i="7"/>
  <c r="O62" i="7"/>
  <c r="D62" i="7"/>
  <c r="C62" i="7"/>
  <c r="B62" i="7"/>
  <c r="AE61" i="7"/>
  <c r="AD61" i="7"/>
  <c r="AB61" i="7"/>
  <c r="AA61" i="7"/>
  <c r="P61" i="7"/>
  <c r="O61" i="7"/>
  <c r="D61" i="7"/>
  <c r="C61" i="7"/>
  <c r="B61" i="7"/>
  <c r="AE60" i="7"/>
  <c r="AD60" i="7"/>
  <c r="AB60" i="7"/>
  <c r="AA60" i="7"/>
  <c r="P60" i="7"/>
  <c r="O60" i="7"/>
  <c r="D60" i="7"/>
  <c r="C60" i="7"/>
  <c r="B60" i="7"/>
  <c r="AE59" i="7"/>
  <c r="AD59" i="7"/>
  <c r="AB59" i="7"/>
  <c r="AA59" i="7"/>
  <c r="P59" i="7"/>
  <c r="O59" i="7"/>
  <c r="D59" i="7"/>
  <c r="C59" i="7"/>
  <c r="B59" i="7"/>
  <c r="AE58" i="7"/>
  <c r="AD58" i="7"/>
  <c r="AB58" i="7"/>
  <c r="AA58" i="7"/>
  <c r="P58" i="7"/>
  <c r="O58" i="7"/>
  <c r="D58" i="7"/>
  <c r="C58" i="7"/>
  <c r="B58" i="7"/>
  <c r="AE57" i="7"/>
  <c r="AD57" i="7"/>
  <c r="AB57" i="7"/>
  <c r="AA57" i="7"/>
  <c r="P57" i="7"/>
  <c r="O57" i="7"/>
  <c r="D57" i="7"/>
  <c r="C57" i="7"/>
  <c r="B57" i="7"/>
  <c r="AE56" i="7"/>
  <c r="AD56" i="7"/>
  <c r="AB56" i="7"/>
  <c r="AA56" i="7"/>
  <c r="P56" i="7"/>
  <c r="O56" i="7"/>
  <c r="D56" i="7"/>
  <c r="C56" i="7"/>
  <c r="B56" i="7"/>
  <c r="AE55" i="7"/>
  <c r="AD55" i="7"/>
  <c r="AB55" i="7"/>
  <c r="AA55" i="7"/>
  <c r="P55" i="7"/>
  <c r="O55" i="7"/>
  <c r="D55" i="7"/>
  <c r="C55" i="7"/>
  <c r="B55" i="7"/>
  <c r="AE54" i="7"/>
  <c r="AD54" i="7"/>
  <c r="AB54" i="7"/>
  <c r="AA54" i="7"/>
  <c r="P54" i="7"/>
  <c r="O54" i="7"/>
  <c r="D54" i="7"/>
  <c r="C54" i="7"/>
  <c r="B54" i="7"/>
  <c r="AE53" i="7"/>
  <c r="AD53" i="7"/>
  <c r="AB53" i="7"/>
  <c r="AA53" i="7"/>
  <c r="P53" i="7"/>
  <c r="O53" i="7"/>
  <c r="D53" i="7"/>
  <c r="C53" i="7"/>
  <c r="B53" i="7"/>
  <c r="AE52" i="7"/>
  <c r="AD52" i="7"/>
  <c r="AB52" i="7"/>
  <c r="AA52" i="7"/>
  <c r="P52" i="7"/>
  <c r="O52" i="7"/>
  <c r="D52" i="7"/>
  <c r="C52" i="7"/>
  <c r="B52" i="7"/>
  <c r="AE51" i="7"/>
  <c r="AD51" i="7"/>
  <c r="AB51" i="7"/>
  <c r="AA51" i="7"/>
  <c r="P51" i="7"/>
  <c r="O51" i="7"/>
  <c r="D51" i="7"/>
  <c r="C51" i="7"/>
  <c r="B51" i="7"/>
  <c r="AE50" i="7"/>
  <c r="AD50" i="7"/>
  <c r="AB50" i="7"/>
  <c r="AA50" i="7"/>
  <c r="P50" i="7"/>
  <c r="O50" i="7"/>
  <c r="D50" i="7"/>
  <c r="C50" i="7"/>
  <c r="B50" i="7"/>
  <c r="AC47" i="7"/>
  <c r="AA47" i="7"/>
  <c r="Z47" i="7"/>
  <c r="Y47" i="7"/>
  <c r="X47" i="7"/>
  <c r="W47" i="7"/>
  <c r="V47" i="7"/>
  <c r="U47" i="7"/>
  <c r="T47" i="7"/>
  <c r="S47" i="7"/>
  <c r="R47" i="7"/>
  <c r="Q47" i="7"/>
  <c r="O47" i="7"/>
  <c r="N47" i="7"/>
  <c r="M47" i="7"/>
  <c r="L47" i="7"/>
  <c r="K47" i="7"/>
  <c r="J47" i="7"/>
  <c r="I47" i="7"/>
  <c r="H47" i="7"/>
  <c r="G47" i="7"/>
  <c r="F47" i="7"/>
  <c r="E47" i="7"/>
  <c r="A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46" i="7"/>
  <c r="D45" i="7"/>
  <c r="A45" i="7"/>
  <c r="A44" i="7"/>
  <c r="AE43" i="7"/>
  <c r="Q43" i="7"/>
  <c r="E43" i="7"/>
  <c r="A42" i="7"/>
  <c r="AE40" i="7"/>
  <c r="AD40" i="7"/>
  <c r="AB40" i="7"/>
  <c r="AA40" i="7"/>
  <c r="P40" i="7"/>
  <c r="O40" i="7"/>
  <c r="D40" i="7"/>
  <c r="C40" i="7"/>
  <c r="B40" i="7"/>
  <c r="AE39" i="7"/>
  <c r="AD39" i="7"/>
  <c r="AB39" i="7"/>
  <c r="AA39" i="7"/>
  <c r="P39" i="7"/>
  <c r="O39" i="7"/>
  <c r="D39" i="7"/>
  <c r="C39" i="7"/>
  <c r="B39" i="7"/>
  <c r="AE38" i="7"/>
  <c r="AD38" i="7"/>
  <c r="AB38" i="7"/>
  <c r="AA38" i="7"/>
  <c r="P38" i="7"/>
  <c r="O38" i="7"/>
  <c r="D38" i="7"/>
  <c r="C38" i="7"/>
  <c r="B38" i="7"/>
  <c r="AE37" i="7"/>
  <c r="AD37" i="7"/>
  <c r="AB37" i="7"/>
  <c r="AA37" i="7"/>
  <c r="P37" i="7"/>
  <c r="O37" i="7"/>
  <c r="D37" i="7"/>
  <c r="C37" i="7"/>
  <c r="B37" i="7"/>
  <c r="AE36" i="7"/>
  <c r="AD36" i="7"/>
  <c r="AB36" i="7"/>
  <c r="AA36" i="7"/>
  <c r="P36" i="7"/>
  <c r="O36" i="7"/>
  <c r="D36" i="7"/>
  <c r="C36" i="7"/>
  <c r="B36" i="7"/>
  <c r="AE35" i="7"/>
  <c r="AD35" i="7"/>
  <c r="AB35" i="7"/>
  <c r="AA35" i="7"/>
  <c r="P35" i="7"/>
  <c r="O35" i="7"/>
  <c r="D35" i="7"/>
  <c r="C35" i="7"/>
  <c r="B35" i="7"/>
  <c r="AE34" i="7"/>
  <c r="AD34" i="7"/>
  <c r="AB34" i="7"/>
  <c r="AA34" i="7"/>
  <c r="P34" i="7"/>
  <c r="O34" i="7"/>
  <c r="D34" i="7"/>
  <c r="C34" i="7"/>
  <c r="B34" i="7"/>
  <c r="AE33" i="7"/>
  <c r="AD33" i="7"/>
  <c r="AB33" i="7"/>
  <c r="AA33" i="7"/>
  <c r="P33" i="7"/>
  <c r="O33" i="7"/>
  <c r="D33" i="7"/>
  <c r="C33" i="7"/>
  <c r="B33" i="7"/>
  <c r="AE32" i="7"/>
  <c r="AD32" i="7"/>
  <c r="AB32" i="7"/>
  <c r="AA32" i="7"/>
  <c r="P32" i="7"/>
  <c r="O32" i="7"/>
  <c r="D32" i="7"/>
  <c r="C32" i="7"/>
  <c r="B32" i="7"/>
  <c r="AE31" i="7"/>
  <c r="AD31" i="7"/>
  <c r="AB31" i="7"/>
  <c r="AA31" i="7"/>
  <c r="P31" i="7"/>
  <c r="O31" i="7"/>
  <c r="D31" i="7"/>
  <c r="C31" i="7"/>
  <c r="B31" i="7"/>
  <c r="AE30" i="7"/>
  <c r="AD30" i="7"/>
  <c r="AB30" i="7"/>
  <c r="AA30" i="7"/>
  <c r="P30" i="7"/>
  <c r="O30" i="7"/>
  <c r="D30" i="7"/>
  <c r="C30" i="7"/>
  <c r="B30" i="7"/>
  <c r="AE29" i="7"/>
  <c r="AD29" i="7"/>
  <c r="AB29" i="7"/>
  <c r="AA29" i="7"/>
  <c r="P29" i="7"/>
  <c r="O29" i="7"/>
  <c r="D29" i="7"/>
  <c r="C29" i="7"/>
  <c r="B29" i="7"/>
  <c r="AE28" i="7"/>
  <c r="AD28" i="7"/>
  <c r="AB28" i="7"/>
  <c r="AA28" i="7"/>
  <c r="P28" i="7"/>
  <c r="O28" i="7"/>
  <c r="D28" i="7"/>
  <c r="C28" i="7"/>
  <c r="B28" i="7"/>
  <c r="AE27" i="7"/>
  <c r="AD27" i="7"/>
  <c r="AB27" i="7"/>
  <c r="AA27" i="7"/>
  <c r="P27" i="7"/>
  <c r="O27" i="7"/>
  <c r="D27" i="7"/>
  <c r="C27" i="7"/>
  <c r="B27" i="7"/>
  <c r="AE26" i="7"/>
  <c r="AD26" i="7"/>
  <c r="AB26" i="7"/>
  <c r="AA26" i="7"/>
  <c r="P26" i="7"/>
  <c r="O26" i="7"/>
  <c r="D26" i="7"/>
  <c r="C26" i="7"/>
  <c r="B26" i="7"/>
  <c r="AE25" i="7"/>
  <c r="AD25" i="7"/>
  <c r="AB25" i="7"/>
  <c r="AA25" i="7"/>
  <c r="P25" i="7"/>
  <c r="O25" i="7"/>
  <c r="D25" i="7"/>
  <c r="C25" i="7"/>
  <c r="B25" i="7"/>
  <c r="AE24" i="7"/>
  <c r="AD24" i="7"/>
  <c r="AB24" i="7"/>
  <c r="AA24" i="7"/>
  <c r="P24" i="7"/>
  <c r="O24" i="7"/>
  <c r="D24" i="7"/>
  <c r="C24" i="7"/>
  <c r="B24" i="7"/>
  <c r="AE23" i="7"/>
  <c r="AD23" i="7"/>
  <c r="AB23" i="7"/>
  <c r="AA23" i="7"/>
  <c r="P23" i="7"/>
  <c r="O23" i="7"/>
  <c r="D23" i="7"/>
  <c r="C23" i="7"/>
  <c r="B23" i="7"/>
  <c r="AE22" i="7"/>
  <c r="AD22" i="7"/>
  <c r="AB22" i="7"/>
  <c r="AA22" i="7"/>
  <c r="P22" i="7"/>
  <c r="O22" i="7"/>
  <c r="D22" i="7"/>
  <c r="C22" i="7"/>
  <c r="B22" i="7"/>
  <c r="AE21" i="7"/>
  <c r="AD21" i="7"/>
  <c r="AB21" i="7"/>
  <c r="AA21" i="7"/>
  <c r="P21" i="7"/>
  <c r="O21" i="7"/>
  <c r="D21" i="7"/>
  <c r="C21" i="7"/>
  <c r="B21" i="7"/>
  <c r="AE20" i="7"/>
  <c r="AD20" i="7"/>
  <c r="AB20" i="7"/>
  <c r="AA20" i="7"/>
  <c r="P20" i="7"/>
  <c r="O20" i="7"/>
  <c r="D20" i="7"/>
  <c r="C20" i="7"/>
  <c r="B20" i="7"/>
  <c r="AE19" i="7"/>
  <c r="AD19" i="7"/>
  <c r="AB19" i="7"/>
  <c r="AA19" i="7"/>
  <c r="P19" i="7"/>
  <c r="O19" i="7"/>
  <c r="D19" i="7"/>
  <c r="C19" i="7"/>
  <c r="B19" i="7"/>
  <c r="AE18" i="7"/>
  <c r="AD18" i="7"/>
  <c r="AB18" i="7"/>
  <c r="AA18" i="7"/>
  <c r="P18" i="7"/>
  <c r="O18" i="7"/>
  <c r="D18" i="7"/>
  <c r="C18" i="7"/>
  <c r="B18" i="7"/>
  <c r="AE17" i="7"/>
  <c r="AD17" i="7"/>
  <c r="AB17" i="7"/>
  <c r="AA17" i="7"/>
  <c r="P17" i="7"/>
  <c r="O17" i="7"/>
  <c r="D17" i="7"/>
  <c r="C17" i="7"/>
  <c r="B17" i="7"/>
  <c r="AE16" i="7"/>
  <c r="AD16" i="7"/>
  <c r="AB16" i="7"/>
  <c r="AA16" i="7"/>
  <c r="P16" i="7"/>
  <c r="O16" i="7"/>
  <c r="D16" i="7"/>
  <c r="C16" i="7"/>
  <c r="B16" i="7"/>
  <c r="AE15" i="7"/>
  <c r="AD15" i="7"/>
  <c r="AB15" i="7"/>
  <c r="AA15" i="7"/>
  <c r="P15" i="7"/>
  <c r="O15" i="7"/>
  <c r="D15" i="7"/>
  <c r="C15" i="7"/>
  <c r="B15" i="7"/>
  <c r="AE14" i="7"/>
  <c r="AD14" i="7"/>
  <c r="AB14" i="7"/>
  <c r="AA14" i="7"/>
  <c r="P14" i="7"/>
  <c r="O14" i="7"/>
  <c r="D14" i="7"/>
  <c r="C14" i="7"/>
  <c r="B14" i="7"/>
  <c r="AE13" i="7"/>
  <c r="AD13" i="7"/>
  <c r="AB13" i="7"/>
  <c r="AA13" i="7"/>
  <c r="P13" i="7"/>
  <c r="O13" i="7"/>
  <c r="D13" i="7"/>
  <c r="C13" i="7"/>
  <c r="B13" i="7"/>
  <c r="AE12" i="7"/>
  <c r="AD12" i="7"/>
  <c r="AB12" i="7"/>
  <c r="AA12" i="7"/>
  <c r="P12" i="7"/>
  <c r="O12" i="7"/>
  <c r="D12" i="7"/>
  <c r="C12" i="7"/>
  <c r="B12" i="7"/>
  <c r="AE11" i="7"/>
  <c r="AD11" i="7"/>
  <c r="AB11" i="7"/>
  <c r="AA11" i="7"/>
  <c r="P11" i="7"/>
  <c r="O11" i="7"/>
  <c r="D11" i="7"/>
  <c r="C11" i="7"/>
  <c r="B11" i="7"/>
  <c r="AE10" i="7"/>
  <c r="AD10" i="7"/>
  <c r="AB10" i="7"/>
  <c r="AA10" i="7"/>
  <c r="P10" i="7"/>
  <c r="O10" i="7"/>
  <c r="D10" i="7"/>
  <c r="C10" i="7"/>
  <c r="B10" i="7"/>
  <c r="AE9" i="7"/>
  <c r="AD9" i="7"/>
  <c r="AB9" i="7"/>
  <c r="AA9" i="7"/>
  <c r="P9" i="7"/>
  <c r="O9" i="7"/>
  <c r="D9" i="7"/>
  <c r="C9" i="7"/>
  <c r="B9" i="7"/>
  <c r="AC6" i="7"/>
  <c r="AA6" i="7"/>
  <c r="O6" i="7"/>
  <c r="A6" i="7"/>
  <c r="A5" i="7"/>
  <c r="D4" i="7"/>
  <c r="A4" i="7"/>
  <c r="A3" i="7"/>
  <c r="Q2" i="7"/>
  <c r="E2" i="7"/>
  <c r="A1" i="7"/>
  <c r="AD80" i="6"/>
  <c r="AB80" i="6"/>
  <c r="AA80" i="6"/>
  <c r="P80" i="6"/>
  <c r="O80" i="6"/>
  <c r="D80" i="6"/>
  <c r="C80" i="6"/>
  <c r="B80" i="6"/>
  <c r="AD79" i="6"/>
  <c r="AB79" i="6"/>
  <c r="AA79" i="6"/>
  <c r="P79" i="6"/>
  <c r="O79" i="6"/>
  <c r="D79" i="6"/>
  <c r="C79" i="6"/>
  <c r="B79" i="6"/>
  <c r="AD78" i="6"/>
  <c r="AB78" i="6"/>
  <c r="AA78" i="6"/>
  <c r="P78" i="6"/>
  <c r="O78" i="6"/>
  <c r="D78" i="6"/>
  <c r="C78" i="6"/>
  <c r="B78" i="6"/>
  <c r="AD77" i="6"/>
  <c r="AB77" i="6"/>
  <c r="AA77" i="6"/>
  <c r="P77" i="6"/>
  <c r="O77" i="6"/>
  <c r="D77" i="6"/>
  <c r="C77" i="6"/>
  <c r="B77" i="6"/>
  <c r="AD76" i="6"/>
  <c r="AB76" i="6"/>
  <c r="AA76" i="6"/>
  <c r="P76" i="6"/>
  <c r="O76" i="6"/>
  <c r="D76" i="6"/>
  <c r="C76" i="6"/>
  <c r="B76" i="6"/>
  <c r="AD75" i="6"/>
  <c r="AB75" i="6"/>
  <c r="AA75" i="6"/>
  <c r="P75" i="6"/>
  <c r="O75" i="6"/>
  <c r="D75" i="6"/>
  <c r="C75" i="6"/>
  <c r="B75" i="6"/>
  <c r="AD74" i="6"/>
  <c r="AB74" i="6"/>
  <c r="AA74" i="6"/>
  <c r="P74" i="6"/>
  <c r="O74" i="6"/>
  <c r="D74" i="6"/>
  <c r="C74" i="6"/>
  <c r="B74" i="6"/>
  <c r="AD73" i="6"/>
  <c r="AB73" i="6"/>
  <c r="AA73" i="6"/>
  <c r="P73" i="6"/>
  <c r="O73" i="6"/>
  <c r="D73" i="6"/>
  <c r="C73" i="6"/>
  <c r="B73" i="6"/>
  <c r="AD72" i="6"/>
  <c r="AB72" i="6"/>
  <c r="AA72" i="6"/>
  <c r="P72" i="6"/>
  <c r="O72" i="6"/>
  <c r="D72" i="6"/>
  <c r="C72" i="6"/>
  <c r="B72" i="6"/>
  <c r="AD71" i="6"/>
  <c r="AB71" i="6"/>
  <c r="AA71" i="6"/>
  <c r="P71" i="6"/>
  <c r="O71" i="6"/>
  <c r="D71" i="6"/>
  <c r="C71" i="6"/>
  <c r="B71" i="6"/>
  <c r="AD70" i="6"/>
  <c r="AB70" i="6"/>
  <c r="AA70" i="6"/>
  <c r="P70" i="6"/>
  <c r="O70" i="6"/>
  <c r="D70" i="6"/>
  <c r="C70" i="6"/>
  <c r="B70" i="6"/>
  <c r="AD69" i="6"/>
  <c r="AB69" i="6"/>
  <c r="AA69" i="6"/>
  <c r="P69" i="6"/>
  <c r="O69" i="6"/>
  <c r="D69" i="6"/>
  <c r="C69" i="6"/>
  <c r="B69" i="6"/>
  <c r="AD68" i="6"/>
  <c r="AB68" i="6"/>
  <c r="AA68" i="6"/>
  <c r="P68" i="6"/>
  <c r="O68" i="6"/>
  <c r="D68" i="6"/>
  <c r="C68" i="6"/>
  <c r="B68" i="6"/>
  <c r="AD67" i="6"/>
  <c r="AB67" i="6"/>
  <c r="AA67" i="6"/>
  <c r="P67" i="6"/>
  <c r="O67" i="6"/>
  <c r="D67" i="6"/>
  <c r="C67" i="6"/>
  <c r="B67" i="6"/>
  <c r="AD66" i="6"/>
  <c r="AB66" i="6"/>
  <c r="AA66" i="6"/>
  <c r="P66" i="6"/>
  <c r="O66" i="6"/>
  <c r="D66" i="6"/>
  <c r="C66" i="6"/>
  <c r="B66" i="6"/>
  <c r="AD65" i="6"/>
  <c r="AB65" i="6"/>
  <c r="AA65" i="6"/>
  <c r="P65" i="6"/>
  <c r="O65" i="6"/>
  <c r="D65" i="6"/>
  <c r="C65" i="6"/>
  <c r="B65" i="6"/>
  <c r="AD64" i="6"/>
  <c r="AB64" i="6"/>
  <c r="AA64" i="6"/>
  <c r="P64" i="6"/>
  <c r="O64" i="6"/>
  <c r="D64" i="6"/>
  <c r="C64" i="6"/>
  <c r="B64" i="6"/>
  <c r="AD63" i="6"/>
  <c r="AB63" i="6"/>
  <c r="AA63" i="6"/>
  <c r="P63" i="6"/>
  <c r="O63" i="6"/>
  <c r="D63" i="6"/>
  <c r="C63" i="6"/>
  <c r="B63" i="6"/>
  <c r="AD62" i="6"/>
  <c r="AB62" i="6"/>
  <c r="AA62" i="6"/>
  <c r="P62" i="6"/>
  <c r="O62" i="6"/>
  <c r="D62" i="6"/>
  <c r="C62" i="6"/>
  <c r="B62" i="6"/>
  <c r="AD61" i="6"/>
  <c r="AB61" i="6"/>
  <c r="AA61" i="6"/>
  <c r="P61" i="6"/>
  <c r="O61" i="6"/>
  <c r="D61" i="6"/>
  <c r="C61" i="6"/>
  <c r="B61" i="6"/>
  <c r="AD60" i="6"/>
  <c r="AB60" i="6"/>
  <c r="AA60" i="6"/>
  <c r="P60" i="6"/>
  <c r="O60" i="6"/>
  <c r="D60" i="6"/>
  <c r="C60" i="6"/>
  <c r="B60" i="6"/>
  <c r="AD59" i="6"/>
  <c r="AB59" i="6"/>
  <c r="AA59" i="6"/>
  <c r="P59" i="6"/>
  <c r="O59" i="6"/>
  <c r="D59" i="6"/>
  <c r="C59" i="6"/>
  <c r="B59" i="6"/>
  <c r="AD58" i="6"/>
  <c r="AB58" i="6"/>
  <c r="AA58" i="6"/>
  <c r="P58" i="6"/>
  <c r="O58" i="6"/>
  <c r="D58" i="6"/>
  <c r="C58" i="6"/>
  <c r="B58" i="6"/>
  <c r="AD57" i="6"/>
  <c r="AB57" i="6"/>
  <c r="AA57" i="6"/>
  <c r="P57" i="6"/>
  <c r="O57" i="6"/>
  <c r="D57" i="6"/>
  <c r="C57" i="6"/>
  <c r="B57" i="6"/>
  <c r="AD56" i="6"/>
  <c r="AB56" i="6"/>
  <c r="AA56" i="6"/>
  <c r="P56" i="6"/>
  <c r="O56" i="6"/>
  <c r="D56" i="6"/>
  <c r="C56" i="6"/>
  <c r="B56" i="6"/>
  <c r="AD55" i="6"/>
  <c r="AB55" i="6"/>
  <c r="AA55" i="6"/>
  <c r="P55" i="6"/>
  <c r="O55" i="6"/>
  <c r="D55" i="6"/>
  <c r="C55" i="6"/>
  <c r="B55" i="6"/>
  <c r="AD54" i="6"/>
  <c r="AB54" i="6"/>
  <c r="AA54" i="6"/>
  <c r="P54" i="6"/>
  <c r="O54" i="6"/>
  <c r="D54" i="6"/>
  <c r="C54" i="6"/>
  <c r="B54" i="6"/>
  <c r="AD53" i="6"/>
  <c r="AB53" i="6"/>
  <c r="AA53" i="6"/>
  <c r="P53" i="6"/>
  <c r="O53" i="6"/>
  <c r="D53" i="6"/>
  <c r="C53" i="6"/>
  <c r="B53" i="6"/>
  <c r="AD52" i="6"/>
  <c r="AB52" i="6"/>
  <c r="AA52" i="6"/>
  <c r="P52" i="6"/>
  <c r="O52" i="6"/>
  <c r="D52" i="6"/>
  <c r="C52" i="6"/>
  <c r="B52" i="6"/>
  <c r="AD51" i="6"/>
  <c r="AB51" i="6"/>
  <c r="AA51" i="6"/>
  <c r="P51" i="6"/>
  <c r="O51" i="6"/>
  <c r="D51" i="6"/>
  <c r="C51" i="6"/>
  <c r="B51" i="6"/>
  <c r="AD50" i="6"/>
  <c r="AB50" i="6"/>
  <c r="AA50" i="6"/>
  <c r="P50" i="6"/>
  <c r="O50" i="6"/>
  <c r="D50" i="6"/>
  <c r="C50" i="6"/>
  <c r="B50" i="6"/>
  <c r="AC47" i="6"/>
  <c r="AA47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46" i="6"/>
  <c r="D45" i="6"/>
  <c r="A45" i="6"/>
  <c r="A44" i="6"/>
  <c r="AE43" i="6"/>
  <c r="Q43" i="6"/>
  <c r="E43" i="6"/>
  <c r="A42" i="6"/>
  <c r="AD40" i="6"/>
  <c r="AB40" i="6"/>
  <c r="AA40" i="6"/>
  <c r="P40" i="6"/>
  <c r="O40" i="6"/>
  <c r="D40" i="6"/>
  <c r="C40" i="6"/>
  <c r="B40" i="6"/>
  <c r="AD39" i="6"/>
  <c r="AB39" i="6"/>
  <c r="AA39" i="6"/>
  <c r="P39" i="6"/>
  <c r="O39" i="6"/>
  <c r="D39" i="6"/>
  <c r="C39" i="6"/>
  <c r="B39" i="6"/>
  <c r="AD38" i="6"/>
  <c r="AB38" i="6"/>
  <c r="AA38" i="6"/>
  <c r="P38" i="6"/>
  <c r="O38" i="6"/>
  <c r="D38" i="6"/>
  <c r="C38" i="6"/>
  <c r="B38" i="6"/>
  <c r="AD37" i="6"/>
  <c r="AB37" i="6"/>
  <c r="AA37" i="6"/>
  <c r="P37" i="6"/>
  <c r="O37" i="6"/>
  <c r="D37" i="6"/>
  <c r="C37" i="6"/>
  <c r="B37" i="6"/>
  <c r="AD36" i="6"/>
  <c r="AB36" i="6"/>
  <c r="AA36" i="6"/>
  <c r="P36" i="6"/>
  <c r="O36" i="6"/>
  <c r="D36" i="6"/>
  <c r="C36" i="6"/>
  <c r="B36" i="6"/>
  <c r="AD35" i="6"/>
  <c r="AB35" i="6"/>
  <c r="AA35" i="6"/>
  <c r="P35" i="6"/>
  <c r="O35" i="6"/>
  <c r="D35" i="6"/>
  <c r="C35" i="6"/>
  <c r="B35" i="6"/>
  <c r="AD34" i="6"/>
  <c r="AB34" i="6"/>
  <c r="AA34" i="6"/>
  <c r="P34" i="6"/>
  <c r="O34" i="6"/>
  <c r="D34" i="6"/>
  <c r="C34" i="6"/>
  <c r="B34" i="6"/>
  <c r="AD33" i="6"/>
  <c r="AB33" i="6"/>
  <c r="AA33" i="6"/>
  <c r="P33" i="6"/>
  <c r="O33" i="6"/>
  <c r="D33" i="6"/>
  <c r="C33" i="6"/>
  <c r="B33" i="6"/>
  <c r="AD32" i="6"/>
  <c r="AB32" i="6"/>
  <c r="AA32" i="6"/>
  <c r="P32" i="6"/>
  <c r="O32" i="6"/>
  <c r="D32" i="6"/>
  <c r="C32" i="6"/>
  <c r="B32" i="6"/>
  <c r="AD31" i="6"/>
  <c r="AB31" i="6"/>
  <c r="AA31" i="6"/>
  <c r="P31" i="6"/>
  <c r="O31" i="6"/>
  <c r="D31" i="6"/>
  <c r="C31" i="6"/>
  <c r="B31" i="6"/>
  <c r="AD30" i="6"/>
  <c r="AB30" i="6"/>
  <c r="AA30" i="6"/>
  <c r="P30" i="6"/>
  <c r="O30" i="6"/>
  <c r="D30" i="6"/>
  <c r="C30" i="6"/>
  <c r="B30" i="6"/>
  <c r="AD29" i="6"/>
  <c r="AB29" i="6"/>
  <c r="AA29" i="6"/>
  <c r="P29" i="6"/>
  <c r="O29" i="6"/>
  <c r="D29" i="6"/>
  <c r="C29" i="6"/>
  <c r="B29" i="6"/>
  <c r="AD28" i="6"/>
  <c r="AB28" i="6"/>
  <c r="AA28" i="6"/>
  <c r="P28" i="6"/>
  <c r="O28" i="6"/>
  <c r="D28" i="6"/>
  <c r="C28" i="6"/>
  <c r="B28" i="6"/>
  <c r="AD27" i="6"/>
  <c r="AB27" i="6"/>
  <c r="AA27" i="6"/>
  <c r="P27" i="6"/>
  <c r="O27" i="6"/>
  <c r="D27" i="6"/>
  <c r="C27" i="6"/>
  <c r="B27" i="6"/>
  <c r="AD26" i="6"/>
  <c r="AB26" i="6"/>
  <c r="AA26" i="6"/>
  <c r="P26" i="6"/>
  <c r="O26" i="6"/>
  <c r="D26" i="6"/>
  <c r="C26" i="6"/>
  <c r="B26" i="6"/>
  <c r="AD25" i="6"/>
  <c r="AB25" i="6"/>
  <c r="AA25" i="6"/>
  <c r="P25" i="6"/>
  <c r="O25" i="6"/>
  <c r="D25" i="6"/>
  <c r="C25" i="6"/>
  <c r="B25" i="6"/>
  <c r="AD24" i="6"/>
  <c r="AB24" i="6"/>
  <c r="AA24" i="6"/>
  <c r="P24" i="6"/>
  <c r="O24" i="6"/>
  <c r="D24" i="6"/>
  <c r="C24" i="6"/>
  <c r="B24" i="6"/>
  <c r="AD23" i="6"/>
  <c r="AB23" i="6"/>
  <c r="AA23" i="6"/>
  <c r="P23" i="6"/>
  <c r="O23" i="6"/>
  <c r="D23" i="6"/>
  <c r="C23" i="6"/>
  <c r="B23" i="6"/>
  <c r="AD22" i="6"/>
  <c r="AB22" i="6"/>
  <c r="AA22" i="6"/>
  <c r="P22" i="6"/>
  <c r="O22" i="6"/>
  <c r="D22" i="6"/>
  <c r="C22" i="6"/>
  <c r="B22" i="6"/>
  <c r="AD21" i="6"/>
  <c r="AB21" i="6"/>
  <c r="AA21" i="6"/>
  <c r="P21" i="6"/>
  <c r="O21" i="6"/>
  <c r="D21" i="6"/>
  <c r="C21" i="6"/>
  <c r="B21" i="6"/>
  <c r="AD20" i="6"/>
  <c r="AB20" i="6"/>
  <c r="AA20" i="6"/>
  <c r="P20" i="6"/>
  <c r="O20" i="6"/>
  <c r="D20" i="6"/>
  <c r="C20" i="6"/>
  <c r="B20" i="6"/>
  <c r="AD19" i="6"/>
  <c r="AB19" i="6"/>
  <c r="AA19" i="6"/>
  <c r="P19" i="6"/>
  <c r="O19" i="6"/>
  <c r="D19" i="6"/>
  <c r="C19" i="6"/>
  <c r="B19" i="6"/>
  <c r="AD18" i="6"/>
  <c r="AB18" i="6"/>
  <c r="AA18" i="6"/>
  <c r="P18" i="6"/>
  <c r="O18" i="6"/>
  <c r="D18" i="6"/>
  <c r="C18" i="6"/>
  <c r="B18" i="6"/>
  <c r="AD17" i="6"/>
  <c r="AB17" i="6"/>
  <c r="AA17" i="6"/>
  <c r="P17" i="6"/>
  <c r="O17" i="6"/>
  <c r="D17" i="6"/>
  <c r="C17" i="6"/>
  <c r="B17" i="6"/>
  <c r="AD16" i="6"/>
  <c r="AB16" i="6"/>
  <c r="AA16" i="6"/>
  <c r="P16" i="6"/>
  <c r="O16" i="6"/>
  <c r="D16" i="6"/>
  <c r="C16" i="6"/>
  <c r="B16" i="6"/>
  <c r="AD15" i="6"/>
  <c r="AB15" i="6"/>
  <c r="AA15" i="6"/>
  <c r="P15" i="6"/>
  <c r="O15" i="6"/>
  <c r="D15" i="6"/>
  <c r="C15" i="6"/>
  <c r="B15" i="6"/>
  <c r="AD14" i="6"/>
  <c r="AB14" i="6"/>
  <c r="AA14" i="6"/>
  <c r="P14" i="6"/>
  <c r="O14" i="6"/>
  <c r="D14" i="6"/>
  <c r="C14" i="6"/>
  <c r="B14" i="6"/>
  <c r="AD13" i="6"/>
  <c r="AB13" i="6"/>
  <c r="AA13" i="6"/>
  <c r="P13" i="6"/>
  <c r="O13" i="6"/>
  <c r="D13" i="6"/>
  <c r="C13" i="6"/>
  <c r="B13" i="6"/>
  <c r="AD12" i="6"/>
  <c r="AB12" i="6"/>
  <c r="AA12" i="6"/>
  <c r="P12" i="6"/>
  <c r="O12" i="6"/>
  <c r="D12" i="6"/>
  <c r="C12" i="6"/>
  <c r="B12" i="6"/>
  <c r="AD11" i="6"/>
  <c r="AB11" i="6"/>
  <c r="AA11" i="6"/>
  <c r="P11" i="6"/>
  <c r="O11" i="6"/>
  <c r="D11" i="6"/>
  <c r="C11" i="6"/>
  <c r="B11" i="6"/>
  <c r="AD10" i="6"/>
  <c r="AB10" i="6"/>
  <c r="AA10" i="6"/>
  <c r="P10" i="6"/>
  <c r="O10" i="6"/>
  <c r="D10" i="6"/>
  <c r="C10" i="6"/>
  <c r="B10" i="6"/>
  <c r="AD9" i="6"/>
  <c r="AB9" i="6"/>
  <c r="AA9" i="6"/>
  <c r="P9" i="6"/>
  <c r="O9" i="6"/>
  <c r="D9" i="6"/>
  <c r="C9" i="6"/>
  <c r="B9" i="6"/>
  <c r="AC6" i="6"/>
  <c r="AA6" i="6"/>
  <c r="O6" i="6"/>
  <c r="O47" i="6" s="1"/>
  <c r="A6" i="6"/>
  <c r="A5" i="6"/>
  <c r="D4" i="6"/>
  <c r="A4" i="6"/>
  <c r="A3" i="6"/>
  <c r="Q2" i="6"/>
  <c r="E2" i="6"/>
  <c r="A1" i="6"/>
  <c r="AF80" i="3"/>
  <c r="AE80" i="3"/>
  <c r="AD80" i="3"/>
  <c r="AB80" i="3"/>
  <c r="AA80" i="3"/>
  <c r="P80" i="3"/>
  <c r="O80" i="3"/>
  <c r="D80" i="3"/>
  <c r="C80" i="3"/>
  <c r="B80" i="3"/>
  <c r="AF79" i="3"/>
  <c r="AE79" i="3"/>
  <c r="AD79" i="3"/>
  <c r="AB79" i="3"/>
  <c r="AA79" i="3"/>
  <c r="P79" i="3"/>
  <c r="O79" i="3"/>
  <c r="D79" i="3"/>
  <c r="C79" i="3"/>
  <c r="B79" i="3"/>
  <c r="AF78" i="3"/>
  <c r="AE78" i="3"/>
  <c r="AD78" i="3"/>
  <c r="AB78" i="3"/>
  <c r="AA78" i="3"/>
  <c r="P78" i="3"/>
  <c r="O78" i="3"/>
  <c r="D78" i="3"/>
  <c r="C78" i="3"/>
  <c r="B78" i="3"/>
  <c r="AF77" i="3"/>
  <c r="AE77" i="3"/>
  <c r="AD77" i="3"/>
  <c r="AB77" i="3"/>
  <c r="AA77" i="3"/>
  <c r="P77" i="3"/>
  <c r="O77" i="3"/>
  <c r="D77" i="3"/>
  <c r="C77" i="3"/>
  <c r="B77" i="3"/>
  <c r="AF76" i="3"/>
  <c r="AE76" i="3"/>
  <c r="AD76" i="3"/>
  <c r="AB76" i="3"/>
  <c r="AA76" i="3"/>
  <c r="P76" i="3"/>
  <c r="O76" i="3"/>
  <c r="D76" i="3"/>
  <c r="C76" i="3"/>
  <c r="B76" i="3"/>
  <c r="AF75" i="3"/>
  <c r="AE75" i="3"/>
  <c r="AD75" i="3"/>
  <c r="AB75" i="3"/>
  <c r="AA75" i="3"/>
  <c r="P75" i="3"/>
  <c r="O75" i="3"/>
  <c r="D75" i="3"/>
  <c r="C75" i="3"/>
  <c r="B75" i="3"/>
  <c r="AF74" i="3"/>
  <c r="AE74" i="3"/>
  <c r="AD74" i="3"/>
  <c r="AB74" i="3"/>
  <c r="AA74" i="3"/>
  <c r="P74" i="3"/>
  <c r="O74" i="3"/>
  <c r="D74" i="3"/>
  <c r="C74" i="3"/>
  <c r="B74" i="3"/>
  <c r="AF73" i="3"/>
  <c r="AE73" i="3"/>
  <c r="AD73" i="3"/>
  <c r="AB73" i="3"/>
  <c r="AA73" i="3"/>
  <c r="P73" i="3"/>
  <c r="O73" i="3"/>
  <c r="D73" i="3"/>
  <c r="C73" i="3"/>
  <c r="B73" i="3"/>
  <c r="AF72" i="3"/>
  <c r="AE72" i="3"/>
  <c r="AD72" i="3"/>
  <c r="AB72" i="3"/>
  <c r="AA72" i="3"/>
  <c r="P72" i="3"/>
  <c r="O72" i="3"/>
  <c r="D72" i="3"/>
  <c r="C72" i="3"/>
  <c r="B72" i="3"/>
  <c r="AF71" i="3"/>
  <c r="AE71" i="3"/>
  <c r="AD71" i="3"/>
  <c r="AB71" i="3"/>
  <c r="AA71" i="3"/>
  <c r="P71" i="3"/>
  <c r="O71" i="3"/>
  <c r="D71" i="3"/>
  <c r="C71" i="3"/>
  <c r="B71" i="3"/>
  <c r="AF70" i="3"/>
  <c r="AE70" i="3"/>
  <c r="AD70" i="3"/>
  <c r="AB70" i="3"/>
  <c r="AA70" i="3"/>
  <c r="P70" i="3"/>
  <c r="O70" i="3"/>
  <c r="D70" i="3"/>
  <c r="C70" i="3"/>
  <c r="B70" i="3"/>
  <c r="AF69" i="3"/>
  <c r="AE69" i="3"/>
  <c r="AD69" i="3"/>
  <c r="AB69" i="3"/>
  <c r="AA69" i="3"/>
  <c r="P69" i="3"/>
  <c r="O69" i="3"/>
  <c r="D69" i="3"/>
  <c r="C69" i="3"/>
  <c r="B69" i="3"/>
  <c r="AF68" i="3"/>
  <c r="AE68" i="3"/>
  <c r="AD68" i="3"/>
  <c r="AB68" i="3"/>
  <c r="AA68" i="3"/>
  <c r="P68" i="3"/>
  <c r="O68" i="3"/>
  <c r="D68" i="3"/>
  <c r="C68" i="3"/>
  <c r="B68" i="3"/>
  <c r="AF67" i="3"/>
  <c r="AE67" i="3"/>
  <c r="AD67" i="3"/>
  <c r="AB67" i="3"/>
  <c r="AA67" i="3"/>
  <c r="P67" i="3"/>
  <c r="O67" i="3"/>
  <c r="D67" i="3"/>
  <c r="C67" i="3"/>
  <c r="B67" i="3"/>
  <c r="AF66" i="3"/>
  <c r="AE66" i="3"/>
  <c r="AD66" i="3"/>
  <c r="AB66" i="3"/>
  <c r="AA66" i="3"/>
  <c r="P66" i="3"/>
  <c r="O66" i="3"/>
  <c r="D66" i="3"/>
  <c r="C66" i="3"/>
  <c r="B66" i="3"/>
  <c r="AF65" i="3"/>
  <c r="AE65" i="3"/>
  <c r="AD65" i="3"/>
  <c r="AB65" i="3"/>
  <c r="AA65" i="3"/>
  <c r="P65" i="3"/>
  <c r="O65" i="3"/>
  <c r="D65" i="3"/>
  <c r="C65" i="3"/>
  <c r="B65" i="3"/>
  <c r="AF64" i="3"/>
  <c r="AE64" i="3"/>
  <c r="AD64" i="3"/>
  <c r="AB64" i="3"/>
  <c r="AA64" i="3"/>
  <c r="P64" i="3"/>
  <c r="O64" i="3"/>
  <c r="D64" i="3"/>
  <c r="C64" i="3"/>
  <c r="B64" i="3"/>
  <c r="AF63" i="3"/>
  <c r="AE63" i="3"/>
  <c r="AD63" i="3"/>
  <c r="AB63" i="3"/>
  <c r="AA63" i="3"/>
  <c r="P63" i="3"/>
  <c r="O63" i="3"/>
  <c r="D63" i="3"/>
  <c r="C63" i="3"/>
  <c r="B63" i="3"/>
  <c r="AF62" i="3"/>
  <c r="AE62" i="3"/>
  <c r="AD62" i="3"/>
  <c r="AB62" i="3"/>
  <c r="AA62" i="3"/>
  <c r="P62" i="3"/>
  <c r="O62" i="3"/>
  <c r="D62" i="3"/>
  <c r="C62" i="3"/>
  <c r="B62" i="3"/>
  <c r="AF61" i="3"/>
  <c r="AE61" i="3"/>
  <c r="AD61" i="3"/>
  <c r="AB61" i="3"/>
  <c r="AA61" i="3"/>
  <c r="P61" i="3"/>
  <c r="O61" i="3"/>
  <c r="D61" i="3"/>
  <c r="C61" i="3"/>
  <c r="B61" i="3"/>
  <c r="AF60" i="3"/>
  <c r="AE60" i="3"/>
  <c r="AD60" i="3"/>
  <c r="AB60" i="3"/>
  <c r="AA60" i="3"/>
  <c r="P60" i="3"/>
  <c r="O60" i="3"/>
  <c r="D60" i="3"/>
  <c r="C60" i="3"/>
  <c r="B60" i="3"/>
  <c r="AF59" i="3"/>
  <c r="AE59" i="3"/>
  <c r="AD59" i="3"/>
  <c r="AB59" i="3"/>
  <c r="AA59" i="3"/>
  <c r="P59" i="3"/>
  <c r="O59" i="3"/>
  <c r="D59" i="3"/>
  <c r="C59" i="3"/>
  <c r="B59" i="3"/>
  <c r="AF58" i="3"/>
  <c r="AE58" i="3"/>
  <c r="AD58" i="3"/>
  <c r="AB58" i="3"/>
  <c r="AA58" i="3"/>
  <c r="P58" i="3"/>
  <c r="O58" i="3"/>
  <c r="D58" i="3"/>
  <c r="C58" i="3"/>
  <c r="B58" i="3"/>
  <c r="AF57" i="3"/>
  <c r="AE57" i="3"/>
  <c r="AD57" i="3"/>
  <c r="AB57" i="3"/>
  <c r="AA57" i="3"/>
  <c r="P57" i="3"/>
  <c r="O57" i="3"/>
  <c r="D57" i="3"/>
  <c r="C57" i="3"/>
  <c r="B57" i="3"/>
  <c r="AF56" i="3"/>
  <c r="AE56" i="3"/>
  <c r="AD56" i="3"/>
  <c r="AB56" i="3"/>
  <c r="AA56" i="3"/>
  <c r="P56" i="3"/>
  <c r="O56" i="3"/>
  <c r="D56" i="3"/>
  <c r="C56" i="3"/>
  <c r="B56" i="3"/>
  <c r="AF55" i="3"/>
  <c r="AE55" i="3"/>
  <c r="AD55" i="3"/>
  <c r="AB55" i="3"/>
  <c r="AA55" i="3"/>
  <c r="P55" i="3"/>
  <c r="O55" i="3"/>
  <c r="D55" i="3"/>
  <c r="C55" i="3"/>
  <c r="B55" i="3"/>
  <c r="AF54" i="3"/>
  <c r="AE54" i="3"/>
  <c r="AD54" i="3"/>
  <c r="AB54" i="3"/>
  <c r="AA54" i="3"/>
  <c r="P54" i="3"/>
  <c r="O54" i="3"/>
  <c r="D54" i="3"/>
  <c r="C54" i="3"/>
  <c r="B54" i="3"/>
  <c r="AF53" i="3"/>
  <c r="AE53" i="3"/>
  <c r="AD53" i="3"/>
  <c r="AB53" i="3"/>
  <c r="AA53" i="3"/>
  <c r="P53" i="3"/>
  <c r="O53" i="3"/>
  <c r="D53" i="3"/>
  <c r="C53" i="3"/>
  <c r="B53" i="3"/>
  <c r="AF52" i="3"/>
  <c r="AE52" i="3"/>
  <c r="AD52" i="3"/>
  <c r="AB52" i="3"/>
  <c r="AA52" i="3"/>
  <c r="P52" i="3"/>
  <c r="O52" i="3"/>
  <c r="D52" i="3"/>
  <c r="C52" i="3"/>
  <c r="B52" i="3"/>
  <c r="AF51" i="3"/>
  <c r="AE51" i="3"/>
  <c r="AD51" i="3"/>
  <c r="AB51" i="3"/>
  <c r="AA51" i="3"/>
  <c r="P51" i="3"/>
  <c r="O51" i="3"/>
  <c r="D51" i="3"/>
  <c r="C51" i="3"/>
  <c r="B51" i="3"/>
  <c r="AF50" i="3"/>
  <c r="AE50" i="3"/>
  <c r="AD50" i="3"/>
  <c r="AB50" i="3"/>
  <c r="AA50" i="3"/>
  <c r="P50" i="3"/>
  <c r="O50" i="3"/>
  <c r="D50" i="3"/>
  <c r="C50" i="3"/>
  <c r="B50" i="3"/>
  <c r="AC47" i="3"/>
  <c r="AA47" i="3"/>
  <c r="Z47" i="3"/>
  <c r="Y47" i="3"/>
  <c r="X47" i="3"/>
  <c r="W47" i="3"/>
  <c r="V47" i="3"/>
  <c r="U47" i="3"/>
  <c r="T47" i="3"/>
  <c r="S47" i="3"/>
  <c r="R47" i="3"/>
  <c r="Q47" i="3"/>
  <c r="O47" i="3"/>
  <c r="N47" i="3"/>
  <c r="M47" i="3"/>
  <c r="L47" i="3"/>
  <c r="K47" i="3"/>
  <c r="J47" i="3"/>
  <c r="I47" i="3"/>
  <c r="H47" i="3"/>
  <c r="G47" i="3"/>
  <c r="F47" i="3"/>
  <c r="E47" i="3"/>
  <c r="A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A46" i="3"/>
  <c r="D45" i="3"/>
  <c r="A45" i="3"/>
  <c r="A44" i="3"/>
  <c r="Q43" i="3"/>
  <c r="E43" i="3"/>
  <c r="A42" i="3"/>
  <c r="AF40" i="3"/>
  <c r="AE40" i="3"/>
  <c r="AD40" i="3"/>
  <c r="AB40" i="3"/>
  <c r="AA40" i="3"/>
  <c r="P40" i="3"/>
  <c r="O40" i="3"/>
  <c r="D40" i="3"/>
  <c r="C40" i="3"/>
  <c r="B40" i="3"/>
  <c r="AF39" i="3"/>
  <c r="AE39" i="3"/>
  <c r="AD39" i="3"/>
  <c r="AB39" i="3"/>
  <c r="AA39" i="3"/>
  <c r="P39" i="3"/>
  <c r="O39" i="3"/>
  <c r="D39" i="3"/>
  <c r="C39" i="3"/>
  <c r="B39" i="3"/>
  <c r="AF38" i="3"/>
  <c r="AE38" i="3"/>
  <c r="AD38" i="3"/>
  <c r="AB38" i="3"/>
  <c r="AA38" i="3"/>
  <c r="P38" i="3"/>
  <c r="O38" i="3"/>
  <c r="D38" i="3"/>
  <c r="C38" i="3"/>
  <c r="B38" i="3"/>
  <c r="AF37" i="3"/>
  <c r="AE37" i="3"/>
  <c r="AD37" i="3"/>
  <c r="AB37" i="3"/>
  <c r="AA37" i="3"/>
  <c r="P37" i="3"/>
  <c r="O37" i="3"/>
  <c r="D37" i="3"/>
  <c r="C37" i="3"/>
  <c r="B37" i="3"/>
  <c r="AF36" i="3"/>
  <c r="AE36" i="3"/>
  <c r="AD36" i="3"/>
  <c r="AB36" i="3"/>
  <c r="AA36" i="3"/>
  <c r="P36" i="3"/>
  <c r="O36" i="3"/>
  <c r="D36" i="3"/>
  <c r="C36" i="3"/>
  <c r="B36" i="3"/>
  <c r="AF35" i="3"/>
  <c r="AE35" i="3"/>
  <c r="AD35" i="3"/>
  <c r="AB35" i="3"/>
  <c r="AA35" i="3"/>
  <c r="P35" i="3"/>
  <c r="O35" i="3"/>
  <c r="D35" i="3"/>
  <c r="C35" i="3"/>
  <c r="B35" i="3"/>
  <c r="AF34" i="3"/>
  <c r="AE34" i="3"/>
  <c r="AD34" i="3"/>
  <c r="AB34" i="3"/>
  <c r="AA34" i="3"/>
  <c r="P34" i="3"/>
  <c r="O34" i="3"/>
  <c r="D34" i="3"/>
  <c r="C34" i="3"/>
  <c r="B34" i="3"/>
  <c r="AF33" i="3"/>
  <c r="AE33" i="3"/>
  <c r="AD33" i="3"/>
  <c r="AB33" i="3"/>
  <c r="AA33" i="3"/>
  <c r="P33" i="3"/>
  <c r="O33" i="3"/>
  <c r="D33" i="3"/>
  <c r="C33" i="3"/>
  <c r="B33" i="3"/>
  <c r="AF32" i="3"/>
  <c r="AE32" i="3"/>
  <c r="AD32" i="3"/>
  <c r="AB32" i="3"/>
  <c r="AA32" i="3"/>
  <c r="P32" i="3"/>
  <c r="O32" i="3"/>
  <c r="D32" i="3"/>
  <c r="C32" i="3"/>
  <c r="B32" i="3"/>
  <c r="AF31" i="3"/>
  <c r="AE31" i="3"/>
  <c r="AD31" i="3"/>
  <c r="AB31" i="3"/>
  <c r="AA31" i="3"/>
  <c r="P31" i="3"/>
  <c r="O31" i="3"/>
  <c r="D31" i="3"/>
  <c r="C31" i="3"/>
  <c r="B31" i="3"/>
  <c r="AF30" i="3"/>
  <c r="AE30" i="3"/>
  <c r="AD30" i="3"/>
  <c r="AB30" i="3"/>
  <c r="AA30" i="3"/>
  <c r="P30" i="3"/>
  <c r="O30" i="3"/>
  <c r="D30" i="3"/>
  <c r="C30" i="3"/>
  <c r="B30" i="3"/>
  <c r="AF29" i="3"/>
  <c r="AE29" i="3"/>
  <c r="AD29" i="3"/>
  <c r="AB29" i="3"/>
  <c r="AA29" i="3"/>
  <c r="P29" i="3"/>
  <c r="O29" i="3"/>
  <c r="D29" i="3"/>
  <c r="C29" i="3"/>
  <c r="B29" i="3"/>
  <c r="AF28" i="3"/>
  <c r="AE28" i="3"/>
  <c r="AD28" i="3"/>
  <c r="AB28" i="3"/>
  <c r="AA28" i="3"/>
  <c r="P28" i="3"/>
  <c r="O28" i="3"/>
  <c r="D28" i="3"/>
  <c r="C28" i="3"/>
  <c r="B28" i="3"/>
  <c r="AF27" i="3"/>
  <c r="AE27" i="3"/>
  <c r="AD27" i="3"/>
  <c r="AB27" i="3"/>
  <c r="AA27" i="3"/>
  <c r="P27" i="3"/>
  <c r="O27" i="3"/>
  <c r="D27" i="3"/>
  <c r="C27" i="3"/>
  <c r="B27" i="3"/>
  <c r="AF26" i="3"/>
  <c r="AE26" i="3"/>
  <c r="AD26" i="3"/>
  <c r="AB26" i="3"/>
  <c r="AA26" i="3"/>
  <c r="P26" i="3"/>
  <c r="O26" i="3"/>
  <c r="D26" i="3"/>
  <c r="C26" i="3"/>
  <c r="B26" i="3"/>
  <c r="AF25" i="3"/>
  <c r="AE25" i="3"/>
  <c r="AD25" i="3"/>
  <c r="AB25" i="3"/>
  <c r="AA25" i="3"/>
  <c r="P25" i="3"/>
  <c r="O25" i="3"/>
  <c r="D25" i="3"/>
  <c r="C25" i="3"/>
  <c r="B25" i="3"/>
  <c r="AF24" i="3"/>
  <c r="AE24" i="3"/>
  <c r="AD24" i="3"/>
  <c r="AB24" i="3"/>
  <c r="AA24" i="3"/>
  <c r="P24" i="3"/>
  <c r="O24" i="3"/>
  <c r="D24" i="3"/>
  <c r="C24" i="3"/>
  <c r="B24" i="3"/>
  <c r="AF23" i="3"/>
  <c r="AE23" i="3"/>
  <c r="AD23" i="3"/>
  <c r="AB23" i="3"/>
  <c r="AA23" i="3"/>
  <c r="P23" i="3"/>
  <c r="O23" i="3"/>
  <c r="D23" i="3"/>
  <c r="C23" i="3"/>
  <c r="B23" i="3"/>
  <c r="AF22" i="3"/>
  <c r="AE22" i="3"/>
  <c r="AD22" i="3"/>
  <c r="AB22" i="3"/>
  <c r="AA22" i="3"/>
  <c r="P22" i="3"/>
  <c r="O22" i="3"/>
  <c r="D22" i="3"/>
  <c r="C22" i="3"/>
  <c r="B22" i="3"/>
  <c r="AF21" i="3"/>
  <c r="AE21" i="3"/>
  <c r="AD21" i="3"/>
  <c r="AB21" i="3"/>
  <c r="AA21" i="3"/>
  <c r="P21" i="3"/>
  <c r="O21" i="3"/>
  <c r="D21" i="3"/>
  <c r="C21" i="3"/>
  <c r="B21" i="3"/>
  <c r="AF20" i="3"/>
  <c r="AE20" i="3"/>
  <c r="AD20" i="3"/>
  <c r="AB20" i="3"/>
  <c r="AA20" i="3"/>
  <c r="P20" i="3"/>
  <c r="O20" i="3"/>
  <c r="D20" i="3"/>
  <c r="C20" i="3"/>
  <c r="B20" i="3"/>
  <c r="AF19" i="3"/>
  <c r="AE19" i="3"/>
  <c r="AD19" i="3"/>
  <c r="AB19" i="3"/>
  <c r="AA19" i="3"/>
  <c r="P19" i="3"/>
  <c r="O19" i="3"/>
  <c r="D19" i="3"/>
  <c r="C19" i="3"/>
  <c r="B19" i="3"/>
  <c r="AF18" i="3"/>
  <c r="AE18" i="3"/>
  <c r="AD18" i="3"/>
  <c r="AB18" i="3"/>
  <c r="AA18" i="3"/>
  <c r="P18" i="3"/>
  <c r="O18" i="3"/>
  <c r="D18" i="3"/>
  <c r="C18" i="3"/>
  <c r="B18" i="3"/>
  <c r="AF17" i="3"/>
  <c r="AE17" i="3"/>
  <c r="AD17" i="3"/>
  <c r="AB17" i="3"/>
  <c r="AA17" i="3"/>
  <c r="P17" i="3"/>
  <c r="O17" i="3"/>
  <c r="D17" i="3"/>
  <c r="C17" i="3"/>
  <c r="B17" i="3"/>
  <c r="AF16" i="3"/>
  <c r="AE16" i="3"/>
  <c r="AD16" i="3"/>
  <c r="AB16" i="3"/>
  <c r="AA16" i="3"/>
  <c r="P16" i="3"/>
  <c r="O16" i="3"/>
  <c r="D16" i="3"/>
  <c r="C16" i="3"/>
  <c r="B16" i="3"/>
  <c r="AF15" i="3"/>
  <c r="AE15" i="3"/>
  <c r="AD15" i="3"/>
  <c r="AB15" i="3"/>
  <c r="AA15" i="3"/>
  <c r="P15" i="3"/>
  <c r="O15" i="3"/>
  <c r="D15" i="3"/>
  <c r="C15" i="3"/>
  <c r="B15" i="3"/>
  <c r="AF14" i="3"/>
  <c r="AE14" i="3"/>
  <c r="AD14" i="3"/>
  <c r="AB14" i="3"/>
  <c r="AA14" i="3"/>
  <c r="P14" i="3"/>
  <c r="O14" i="3"/>
  <c r="D14" i="3"/>
  <c r="C14" i="3"/>
  <c r="B14" i="3"/>
  <c r="AF13" i="3"/>
  <c r="AE13" i="3"/>
  <c r="AD13" i="3"/>
  <c r="AB13" i="3"/>
  <c r="AA13" i="3"/>
  <c r="P13" i="3"/>
  <c r="O13" i="3"/>
  <c r="D13" i="3"/>
  <c r="C13" i="3"/>
  <c r="B13" i="3"/>
  <c r="AF12" i="3"/>
  <c r="AE12" i="3"/>
  <c r="AD12" i="3"/>
  <c r="AB12" i="3"/>
  <c r="AA12" i="3"/>
  <c r="P12" i="3"/>
  <c r="O12" i="3"/>
  <c r="D12" i="3"/>
  <c r="C12" i="3"/>
  <c r="B12" i="3"/>
  <c r="AF11" i="3"/>
  <c r="AE11" i="3"/>
  <c r="AD11" i="3"/>
  <c r="AB11" i="3"/>
  <c r="AA11" i="3"/>
  <c r="P11" i="3"/>
  <c r="O11" i="3"/>
  <c r="D11" i="3"/>
  <c r="C11" i="3"/>
  <c r="B11" i="3"/>
  <c r="AF10" i="3"/>
  <c r="AE10" i="3"/>
  <c r="AD10" i="3"/>
  <c r="AB10" i="3"/>
  <c r="AA10" i="3"/>
  <c r="P10" i="3"/>
  <c r="O10" i="3"/>
  <c r="D10" i="3"/>
  <c r="C10" i="3"/>
  <c r="B10" i="3"/>
  <c r="AF9" i="3"/>
  <c r="AE9" i="3"/>
  <c r="AD9" i="3"/>
  <c r="AB9" i="3"/>
  <c r="AA9" i="3"/>
  <c r="P9" i="3"/>
  <c r="O9" i="3"/>
  <c r="D9" i="3"/>
  <c r="C9" i="3"/>
  <c r="B9" i="3"/>
  <c r="AC6" i="3"/>
  <c r="AA6" i="3"/>
  <c r="O6" i="3"/>
  <c r="A6" i="3"/>
  <c r="A5" i="3"/>
  <c r="D4" i="3"/>
  <c r="A4" i="3"/>
  <c r="A3" i="3"/>
  <c r="Q2" i="3"/>
  <c r="E2" i="3"/>
  <c r="A1" i="3"/>
  <c r="U80" i="4"/>
  <c r="AG80" i="7" s="1"/>
  <c r="T80" i="4"/>
  <c r="AF80" i="7" s="1"/>
  <c r="S80" i="4"/>
  <c r="R80" i="4"/>
  <c r="Q80" i="4"/>
  <c r="P80" i="4"/>
  <c r="M80" i="4"/>
  <c r="AE80" i="6" s="1"/>
  <c r="L80" i="4"/>
  <c r="K80" i="4"/>
  <c r="J80" i="4"/>
  <c r="I80" i="4"/>
  <c r="H80" i="4"/>
  <c r="G80" i="4"/>
  <c r="F80" i="4"/>
  <c r="E80" i="4"/>
  <c r="D80" i="4"/>
  <c r="C80" i="4"/>
  <c r="B80" i="4"/>
  <c r="U79" i="4"/>
  <c r="AG79" i="7" s="1"/>
  <c r="T79" i="4"/>
  <c r="AF79" i="7" s="1"/>
  <c r="S79" i="4"/>
  <c r="R79" i="4"/>
  <c r="Q79" i="4"/>
  <c r="P79" i="4"/>
  <c r="M79" i="4"/>
  <c r="AE79" i="6" s="1"/>
  <c r="L79" i="4"/>
  <c r="K79" i="4"/>
  <c r="J79" i="4"/>
  <c r="I79" i="4"/>
  <c r="H79" i="4"/>
  <c r="G79" i="4"/>
  <c r="F79" i="4"/>
  <c r="E79" i="4"/>
  <c r="D79" i="4"/>
  <c r="C79" i="4"/>
  <c r="B79" i="4"/>
  <c r="U78" i="4"/>
  <c r="AG78" i="7" s="1"/>
  <c r="T78" i="4"/>
  <c r="AF78" i="7" s="1"/>
  <c r="S78" i="4"/>
  <c r="R78" i="4"/>
  <c r="Q78" i="4"/>
  <c r="P78" i="4"/>
  <c r="M78" i="4"/>
  <c r="AE78" i="6" s="1"/>
  <c r="L78" i="4"/>
  <c r="K78" i="4"/>
  <c r="J78" i="4"/>
  <c r="I78" i="4"/>
  <c r="H78" i="4"/>
  <c r="G78" i="4"/>
  <c r="F78" i="4"/>
  <c r="E78" i="4"/>
  <c r="D78" i="4"/>
  <c r="C78" i="4"/>
  <c r="B78" i="4"/>
  <c r="U77" i="4"/>
  <c r="AG77" i="7" s="1"/>
  <c r="T77" i="4"/>
  <c r="AF77" i="7" s="1"/>
  <c r="S77" i="4"/>
  <c r="R77" i="4"/>
  <c r="Q77" i="4"/>
  <c r="P77" i="4"/>
  <c r="M77" i="4"/>
  <c r="AE77" i="6" s="1"/>
  <c r="L77" i="4"/>
  <c r="K77" i="4"/>
  <c r="J77" i="4"/>
  <c r="I77" i="4"/>
  <c r="H77" i="4"/>
  <c r="G77" i="4"/>
  <c r="F77" i="4"/>
  <c r="E77" i="4"/>
  <c r="D77" i="4"/>
  <c r="C77" i="4"/>
  <c r="B77" i="4"/>
  <c r="U76" i="4"/>
  <c r="AG76" i="7" s="1"/>
  <c r="T76" i="4"/>
  <c r="AF76" i="7" s="1"/>
  <c r="S76" i="4"/>
  <c r="R76" i="4"/>
  <c r="Q76" i="4"/>
  <c r="P76" i="4"/>
  <c r="M76" i="4"/>
  <c r="AE76" i="6" s="1"/>
  <c r="L76" i="4"/>
  <c r="K76" i="4"/>
  <c r="J76" i="4"/>
  <c r="I76" i="4"/>
  <c r="H76" i="4"/>
  <c r="G76" i="4"/>
  <c r="F76" i="4"/>
  <c r="E76" i="4"/>
  <c r="D76" i="4"/>
  <c r="C76" i="4"/>
  <c r="B76" i="4"/>
  <c r="U75" i="4"/>
  <c r="AG75" i="7" s="1"/>
  <c r="T75" i="4"/>
  <c r="AF75" i="7" s="1"/>
  <c r="S75" i="4"/>
  <c r="R75" i="4"/>
  <c r="Q75" i="4"/>
  <c r="P75" i="4"/>
  <c r="M75" i="4"/>
  <c r="AE75" i="6" s="1"/>
  <c r="L75" i="4"/>
  <c r="K75" i="4"/>
  <c r="J75" i="4"/>
  <c r="I75" i="4"/>
  <c r="H75" i="4"/>
  <c r="G75" i="4"/>
  <c r="F75" i="4"/>
  <c r="E75" i="4"/>
  <c r="D75" i="4"/>
  <c r="C75" i="4"/>
  <c r="B75" i="4"/>
  <c r="U74" i="4"/>
  <c r="AG74" i="7" s="1"/>
  <c r="T74" i="4"/>
  <c r="AF74" i="7" s="1"/>
  <c r="S74" i="4"/>
  <c r="R74" i="4"/>
  <c r="Q74" i="4"/>
  <c r="P74" i="4"/>
  <c r="M74" i="4"/>
  <c r="AE74" i="6" s="1"/>
  <c r="L74" i="4"/>
  <c r="K74" i="4"/>
  <c r="J74" i="4"/>
  <c r="I74" i="4"/>
  <c r="H74" i="4"/>
  <c r="G74" i="4"/>
  <c r="F74" i="4"/>
  <c r="E74" i="4"/>
  <c r="D74" i="4"/>
  <c r="C74" i="4"/>
  <c r="B74" i="4"/>
  <c r="U73" i="4"/>
  <c r="AG73" i="7" s="1"/>
  <c r="T73" i="4"/>
  <c r="AF73" i="7" s="1"/>
  <c r="S73" i="4"/>
  <c r="R73" i="4"/>
  <c r="Q73" i="4"/>
  <c r="P73" i="4"/>
  <c r="M73" i="4"/>
  <c r="AE73" i="6" s="1"/>
  <c r="L73" i="4"/>
  <c r="K73" i="4"/>
  <c r="J73" i="4"/>
  <c r="I73" i="4"/>
  <c r="H73" i="4"/>
  <c r="G73" i="4"/>
  <c r="F73" i="4"/>
  <c r="E73" i="4"/>
  <c r="D73" i="4"/>
  <c r="C73" i="4"/>
  <c r="B73" i="4"/>
  <c r="U72" i="4"/>
  <c r="AG72" i="7" s="1"/>
  <c r="T72" i="4"/>
  <c r="AF72" i="7" s="1"/>
  <c r="S72" i="4"/>
  <c r="R72" i="4"/>
  <c r="Q72" i="4"/>
  <c r="P72" i="4"/>
  <c r="M72" i="4"/>
  <c r="AE72" i="6" s="1"/>
  <c r="L72" i="4"/>
  <c r="K72" i="4"/>
  <c r="J72" i="4"/>
  <c r="I72" i="4"/>
  <c r="H72" i="4"/>
  <c r="G72" i="4"/>
  <c r="F72" i="4"/>
  <c r="E72" i="4"/>
  <c r="D72" i="4"/>
  <c r="C72" i="4"/>
  <c r="B72" i="4"/>
  <c r="U71" i="4"/>
  <c r="AG71" i="7" s="1"/>
  <c r="T71" i="4"/>
  <c r="AF71" i="7" s="1"/>
  <c r="S71" i="4"/>
  <c r="R71" i="4"/>
  <c r="Q71" i="4"/>
  <c r="P71" i="4"/>
  <c r="M71" i="4"/>
  <c r="AE71" i="6" s="1"/>
  <c r="L71" i="4"/>
  <c r="K71" i="4"/>
  <c r="J71" i="4"/>
  <c r="I71" i="4"/>
  <c r="H71" i="4"/>
  <c r="G71" i="4"/>
  <c r="F71" i="4"/>
  <c r="E71" i="4"/>
  <c r="D71" i="4"/>
  <c r="C71" i="4"/>
  <c r="B71" i="4"/>
  <c r="U70" i="4"/>
  <c r="AG70" i="7" s="1"/>
  <c r="T70" i="4"/>
  <c r="AF70" i="7" s="1"/>
  <c r="S70" i="4"/>
  <c r="R70" i="4"/>
  <c r="Q70" i="4"/>
  <c r="P70" i="4"/>
  <c r="M70" i="4"/>
  <c r="AE70" i="6" s="1"/>
  <c r="L70" i="4"/>
  <c r="K70" i="4"/>
  <c r="J70" i="4"/>
  <c r="I70" i="4"/>
  <c r="H70" i="4"/>
  <c r="G70" i="4"/>
  <c r="F70" i="4"/>
  <c r="E70" i="4"/>
  <c r="D70" i="4"/>
  <c r="C70" i="4"/>
  <c r="B70" i="4"/>
  <c r="U69" i="4"/>
  <c r="AG69" i="7" s="1"/>
  <c r="T69" i="4"/>
  <c r="AF69" i="7" s="1"/>
  <c r="S69" i="4"/>
  <c r="R69" i="4"/>
  <c r="Q69" i="4"/>
  <c r="P69" i="4"/>
  <c r="M69" i="4"/>
  <c r="AE69" i="6" s="1"/>
  <c r="L69" i="4"/>
  <c r="K69" i="4"/>
  <c r="J69" i="4"/>
  <c r="I69" i="4"/>
  <c r="H69" i="4"/>
  <c r="G69" i="4"/>
  <c r="F69" i="4"/>
  <c r="E69" i="4"/>
  <c r="D69" i="4"/>
  <c r="C69" i="4"/>
  <c r="B69" i="4"/>
  <c r="U68" i="4"/>
  <c r="AG68" i="7" s="1"/>
  <c r="T68" i="4"/>
  <c r="AF68" i="7" s="1"/>
  <c r="S68" i="4"/>
  <c r="R68" i="4"/>
  <c r="Q68" i="4"/>
  <c r="P68" i="4"/>
  <c r="M68" i="4"/>
  <c r="AE68" i="6" s="1"/>
  <c r="L68" i="4"/>
  <c r="K68" i="4"/>
  <c r="J68" i="4"/>
  <c r="I68" i="4"/>
  <c r="H68" i="4"/>
  <c r="G68" i="4"/>
  <c r="F68" i="4"/>
  <c r="E68" i="4"/>
  <c r="D68" i="4"/>
  <c r="C68" i="4"/>
  <c r="B68" i="4"/>
  <c r="U67" i="4"/>
  <c r="AG67" i="7" s="1"/>
  <c r="T67" i="4"/>
  <c r="AF67" i="7" s="1"/>
  <c r="S67" i="4"/>
  <c r="R67" i="4"/>
  <c r="Q67" i="4"/>
  <c r="P67" i="4"/>
  <c r="M67" i="4"/>
  <c r="AE67" i="6" s="1"/>
  <c r="L67" i="4"/>
  <c r="K67" i="4"/>
  <c r="J67" i="4"/>
  <c r="I67" i="4"/>
  <c r="H67" i="4"/>
  <c r="G67" i="4"/>
  <c r="F67" i="4"/>
  <c r="E67" i="4"/>
  <c r="D67" i="4"/>
  <c r="C67" i="4"/>
  <c r="B67" i="4"/>
  <c r="U66" i="4"/>
  <c r="AG66" i="7" s="1"/>
  <c r="T66" i="4"/>
  <c r="AF66" i="7" s="1"/>
  <c r="S66" i="4"/>
  <c r="R66" i="4"/>
  <c r="Q66" i="4"/>
  <c r="P66" i="4"/>
  <c r="M66" i="4"/>
  <c r="AE66" i="6" s="1"/>
  <c r="L66" i="4"/>
  <c r="K66" i="4"/>
  <c r="J66" i="4"/>
  <c r="I66" i="4"/>
  <c r="H66" i="4"/>
  <c r="G66" i="4"/>
  <c r="F66" i="4"/>
  <c r="E66" i="4"/>
  <c r="D66" i="4"/>
  <c r="C66" i="4"/>
  <c r="B66" i="4"/>
  <c r="U65" i="4"/>
  <c r="AG65" i="7" s="1"/>
  <c r="T65" i="4"/>
  <c r="AF65" i="7" s="1"/>
  <c r="S65" i="4"/>
  <c r="R65" i="4"/>
  <c r="Q65" i="4"/>
  <c r="P65" i="4"/>
  <c r="M65" i="4"/>
  <c r="AE65" i="6" s="1"/>
  <c r="L65" i="4"/>
  <c r="K65" i="4"/>
  <c r="J65" i="4"/>
  <c r="I65" i="4"/>
  <c r="H65" i="4"/>
  <c r="G65" i="4"/>
  <c r="F65" i="4"/>
  <c r="E65" i="4"/>
  <c r="D65" i="4"/>
  <c r="C65" i="4"/>
  <c r="B65" i="4"/>
  <c r="U64" i="4"/>
  <c r="AG64" i="7" s="1"/>
  <c r="T64" i="4"/>
  <c r="AF64" i="7" s="1"/>
  <c r="S64" i="4"/>
  <c r="R64" i="4"/>
  <c r="Q64" i="4"/>
  <c r="P64" i="4"/>
  <c r="M64" i="4"/>
  <c r="AE64" i="6" s="1"/>
  <c r="L64" i="4"/>
  <c r="K64" i="4"/>
  <c r="J64" i="4"/>
  <c r="I64" i="4"/>
  <c r="H64" i="4"/>
  <c r="G64" i="4"/>
  <c r="F64" i="4"/>
  <c r="E64" i="4"/>
  <c r="D64" i="4"/>
  <c r="C64" i="4"/>
  <c r="B64" i="4"/>
  <c r="U63" i="4"/>
  <c r="T63" i="4"/>
  <c r="AF63" i="7" s="1"/>
  <c r="S63" i="4"/>
  <c r="R63" i="4"/>
  <c r="Q63" i="4"/>
  <c r="P63" i="4"/>
  <c r="M63" i="4"/>
  <c r="L63" i="4"/>
  <c r="K63" i="4"/>
  <c r="J63" i="4"/>
  <c r="I63" i="4"/>
  <c r="H63" i="4"/>
  <c r="G63" i="4"/>
  <c r="F63" i="4"/>
  <c r="E63" i="4"/>
  <c r="D63" i="4"/>
  <c r="C63" i="4"/>
  <c r="B63" i="4"/>
  <c r="U62" i="4"/>
  <c r="T62" i="4"/>
  <c r="AF62" i="7" s="1"/>
  <c r="S62" i="4"/>
  <c r="R62" i="4"/>
  <c r="Q62" i="4"/>
  <c r="P62" i="4"/>
  <c r="M62" i="4"/>
  <c r="L62" i="4"/>
  <c r="K62" i="4"/>
  <c r="J62" i="4"/>
  <c r="I62" i="4"/>
  <c r="H62" i="4"/>
  <c r="G62" i="4"/>
  <c r="F62" i="4"/>
  <c r="E62" i="4"/>
  <c r="D62" i="4"/>
  <c r="C62" i="4"/>
  <c r="B62" i="4"/>
  <c r="U61" i="4"/>
  <c r="T61" i="4"/>
  <c r="AF61" i="7" s="1"/>
  <c r="S61" i="4"/>
  <c r="R61" i="4"/>
  <c r="Q61" i="4"/>
  <c r="P61" i="4"/>
  <c r="M61" i="4"/>
  <c r="L61" i="4"/>
  <c r="K61" i="4"/>
  <c r="J61" i="4"/>
  <c r="I61" i="4"/>
  <c r="H61" i="4"/>
  <c r="G61" i="4"/>
  <c r="F61" i="4"/>
  <c r="E61" i="4"/>
  <c r="D61" i="4"/>
  <c r="C61" i="4"/>
  <c r="B61" i="4"/>
  <c r="U60" i="4"/>
  <c r="T60" i="4"/>
  <c r="AF60" i="7" s="1"/>
  <c r="S60" i="4"/>
  <c r="R60" i="4"/>
  <c r="Q60" i="4"/>
  <c r="P60" i="4"/>
  <c r="M60" i="4"/>
  <c r="L60" i="4"/>
  <c r="K60" i="4"/>
  <c r="J60" i="4"/>
  <c r="I60" i="4"/>
  <c r="H60" i="4"/>
  <c r="G60" i="4"/>
  <c r="F60" i="4"/>
  <c r="E60" i="4"/>
  <c r="D60" i="4"/>
  <c r="C60" i="4"/>
  <c r="B60" i="4"/>
  <c r="U59" i="4"/>
  <c r="T59" i="4"/>
  <c r="AF59" i="7" s="1"/>
  <c r="S59" i="4"/>
  <c r="R59" i="4"/>
  <c r="Q59" i="4"/>
  <c r="P59" i="4"/>
  <c r="M59" i="4"/>
  <c r="L59" i="4"/>
  <c r="K59" i="4"/>
  <c r="J59" i="4"/>
  <c r="I59" i="4"/>
  <c r="H59" i="4"/>
  <c r="G59" i="4"/>
  <c r="F59" i="4"/>
  <c r="E59" i="4"/>
  <c r="D59" i="4"/>
  <c r="C59" i="4"/>
  <c r="B59" i="4"/>
  <c r="U58" i="4"/>
  <c r="T58" i="4"/>
  <c r="AF58" i="7" s="1"/>
  <c r="S58" i="4"/>
  <c r="R58" i="4"/>
  <c r="Q58" i="4"/>
  <c r="P58" i="4"/>
  <c r="M58" i="4"/>
  <c r="L58" i="4"/>
  <c r="K58" i="4"/>
  <c r="J58" i="4"/>
  <c r="I58" i="4"/>
  <c r="H58" i="4"/>
  <c r="G58" i="4"/>
  <c r="F58" i="4"/>
  <c r="E58" i="4"/>
  <c r="D58" i="4"/>
  <c r="C58" i="4"/>
  <c r="B58" i="4"/>
  <c r="U57" i="4"/>
  <c r="T57" i="4"/>
  <c r="AF57" i="7" s="1"/>
  <c r="S57" i="4"/>
  <c r="R57" i="4"/>
  <c r="Q57" i="4"/>
  <c r="P57" i="4"/>
  <c r="M57" i="4"/>
  <c r="L57" i="4"/>
  <c r="K57" i="4"/>
  <c r="J57" i="4"/>
  <c r="I57" i="4"/>
  <c r="H57" i="4"/>
  <c r="G57" i="4"/>
  <c r="F57" i="4"/>
  <c r="E57" i="4"/>
  <c r="D57" i="4"/>
  <c r="C57" i="4"/>
  <c r="B57" i="4"/>
  <c r="U56" i="4"/>
  <c r="T56" i="4"/>
  <c r="AF56" i="7" s="1"/>
  <c r="S56" i="4"/>
  <c r="R56" i="4"/>
  <c r="Q56" i="4"/>
  <c r="P56" i="4"/>
  <c r="M56" i="4"/>
  <c r="L56" i="4"/>
  <c r="K56" i="4"/>
  <c r="J56" i="4"/>
  <c r="I56" i="4"/>
  <c r="H56" i="4"/>
  <c r="G56" i="4"/>
  <c r="F56" i="4"/>
  <c r="E56" i="4"/>
  <c r="D56" i="4"/>
  <c r="C56" i="4"/>
  <c r="B56" i="4"/>
  <c r="U55" i="4"/>
  <c r="T55" i="4"/>
  <c r="AF55" i="7" s="1"/>
  <c r="S55" i="4"/>
  <c r="R55" i="4"/>
  <c r="Q55" i="4"/>
  <c r="P55" i="4"/>
  <c r="M55" i="4"/>
  <c r="L55" i="4"/>
  <c r="K55" i="4"/>
  <c r="J55" i="4"/>
  <c r="I55" i="4"/>
  <c r="H55" i="4"/>
  <c r="G55" i="4"/>
  <c r="F55" i="4"/>
  <c r="E55" i="4"/>
  <c r="D55" i="4"/>
  <c r="C55" i="4"/>
  <c r="B55" i="4"/>
  <c r="U54" i="4"/>
  <c r="T54" i="4"/>
  <c r="AF54" i="7" s="1"/>
  <c r="S54" i="4"/>
  <c r="R54" i="4"/>
  <c r="Q54" i="4"/>
  <c r="P54" i="4"/>
  <c r="M54" i="4"/>
  <c r="L54" i="4"/>
  <c r="K54" i="4"/>
  <c r="J54" i="4"/>
  <c r="I54" i="4"/>
  <c r="H54" i="4"/>
  <c r="G54" i="4"/>
  <c r="F54" i="4"/>
  <c r="E54" i="4"/>
  <c r="D54" i="4"/>
  <c r="C54" i="4"/>
  <c r="B54" i="4"/>
  <c r="U53" i="4"/>
  <c r="T53" i="4"/>
  <c r="AF53" i="7" s="1"/>
  <c r="S53" i="4"/>
  <c r="R53" i="4"/>
  <c r="Q53" i="4"/>
  <c r="P53" i="4"/>
  <c r="M53" i="4"/>
  <c r="L53" i="4"/>
  <c r="K53" i="4"/>
  <c r="J53" i="4"/>
  <c r="I53" i="4"/>
  <c r="H53" i="4"/>
  <c r="G53" i="4"/>
  <c r="F53" i="4"/>
  <c r="E53" i="4"/>
  <c r="D53" i="4"/>
  <c r="C53" i="4"/>
  <c r="B53" i="4"/>
  <c r="U52" i="4"/>
  <c r="T52" i="4"/>
  <c r="AF52" i="7" s="1"/>
  <c r="S52" i="4"/>
  <c r="R52" i="4"/>
  <c r="Q52" i="4"/>
  <c r="P52" i="4"/>
  <c r="M52" i="4"/>
  <c r="L52" i="4"/>
  <c r="K52" i="4"/>
  <c r="J52" i="4"/>
  <c r="I52" i="4"/>
  <c r="H52" i="4"/>
  <c r="G52" i="4"/>
  <c r="F52" i="4"/>
  <c r="E52" i="4"/>
  <c r="D52" i="4"/>
  <c r="C52" i="4"/>
  <c r="B52" i="4"/>
  <c r="U51" i="4"/>
  <c r="T51" i="4"/>
  <c r="AF51" i="7" s="1"/>
  <c r="S51" i="4"/>
  <c r="R51" i="4"/>
  <c r="Q51" i="4"/>
  <c r="P51" i="4"/>
  <c r="M51" i="4"/>
  <c r="L51" i="4"/>
  <c r="K51" i="4"/>
  <c r="J51" i="4"/>
  <c r="I51" i="4"/>
  <c r="H51" i="4"/>
  <c r="G51" i="4"/>
  <c r="F51" i="4"/>
  <c r="E51" i="4"/>
  <c r="D51" i="4"/>
  <c r="C51" i="4"/>
  <c r="B51" i="4"/>
  <c r="T50" i="4"/>
  <c r="AF50" i="7" s="1"/>
  <c r="S50" i="4"/>
  <c r="R50" i="4"/>
  <c r="Q50" i="4"/>
  <c r="P50" i="4"/>
  <c r="L50" i="4"/>
  <c r="K50" i="4"/>
  <c r="J50" i="4"/>
  <c r="M50" i="4" s="1"/>
  <c r="I50" i="4"/>
  <c r="H50" i="4"/>
  <c r="G50" i="4"/>
  <c r="F50" i="4"/>
  <c r="E50" i="4"/>
  <c r="D50" i="4"/>
  <c r="C50" i="4"/>
  <c r="B50" i="4"/>
  <c r="D48" i="4"/>
  <c r="C48" i="4"/>
  <c r="A48" i="4"/>
  <c r="A47" i="4"/>
  <c r="R46" i="4"/>
  <c r="L46" i="4"/>
  <c r="G46" i="4"/>
  <c r="A46" i="4"/>
  <c r="D45" i="4"/>
  <c r="A45" i="4"/>
  <c r="A44" i="4"/>
  <c r="V43" i="4"/>
  <c r="U43" i="4"/>
  <c r="T43" i="4"/>
  <c r="S43" i="4"/>
  <c r="Q43" i="4"/>
  <c r="P43" i="4"/>
  <c r="O43" i="4"/>
  <c r="N43" i="4"/>
  <c r="M43" i="4"/>
  <c r="K43" i="4"/>
  <c r="J43" i="4"/>
  <c r="I43" i="4"/>
  <c r="H43" i="4"/>
  <c r="F43" i="4"/>
  <c r="E43" i="4"/>
  <c r="A42" i="4"/>
  <c r="U40" i="4"/>
  <c r="AG40" i="7" s="1"/>
  <c r="T40" i="4"/>
  <c r="AF40" i="7" s="1"/>
  <c r="S40" i="4"/>
  <c r="R40" i="4"/>
  <c r="Q40" i="4"/>
  <c r="P40" i="4"/>
  <c r="M40" i="4"/>
  <c r="AE40" i="6" s="1"/>
  <c r="L40" i="4"/>
  <c r="K40" i="4"/>
  <c r="J40" i="4"/>
  <c r="I40" i="4"/>
  <c r="H40" i="4"/>
  <c r="G40" i="4"/>
  <c r="F40" i="4"/>
  <c r="E40" i="4"/>
  <c r="D40" i="4"/>
  <c r="C40" i="4"/>
  <c r="B40" i="4"/>
  <c r="U39" i="4"/>
  <c r="AG39" i="7" s="1"/>
  <c r="T39" i="4"/>
  <c r="AF39" i="7" s="1"/>
  <c r="S39" i="4"/>
  <c r="R39" i="4"/>
  <c r="Q39" i="4"/>
  <c r="P39" i="4"/>
  <c r="M39" i="4"/>
  <c r="AE39" i="6" s="1"/>
  <c r="L39" i="4"/>
  <c r="K39" i="4"/>
  <c r="J39" i="4"/>
  <c r="I39" i="4"/>
  <c r="H39" i="4"/>
  <c r="G39" i="4"/>
  <c r="F39" i="4"/>
  <c r="E39" i="4"/>
  <c r="D39" i="4"/>
  <c r="C39" i="4"/>
  <c r="B39" i="4"/>
  <c r="U38" i="4"/>
  <c r="AG38" i="7" s="1"/>
  <c r="T38" i="4"/>
  <c r="AF38" i="7" s="1"/>
  <c r="S38" i="4"/>
  <c r="R38" i="4"/>
  <c r="Q38" i="4"/>
  <c r="P38" i="4"/>
  <c r="M38" i="4"/>
  <c r="AE38" i="6" s="1"/>
  <c r="L38" i="4"/>
  <c r="K38" i="4"/>
  <c r="J38" i="4"/>
  <c r="I38" i="4"/>
  <c r="H38" i="4"/>
  <c r="G38" i="4"/>
  <c r="F38" i="4"/>
  <c r="E38" i="4"/>
  <c r="D38" i="4"/>
  <c r="C38" i="4"/>
  <c r="B38" i="4"/>
  <c r="U37" i="4"/>
  <c r="AG37" i="7" s="1"/>
  <c r="T37" i="4"/>
  <c r="AF37" i="7" s="1"/>
  <c r="S37" i="4"/>
  <c r="R37" i="4"/>
  <c r="Q37" i="4"/>
  <c r="P37" i="4"/>
  <c r="M37" i="4"/>
  <c r="AE37" i="6" s="1"/>
  <c r="L37" i="4"/>
  <c r="K37" i="4"/>
  <c r="J37" i="4"/>
  <c r="I37" i="4"/>
  <c r="H37" i="4"/>
  <c r="G37" i="4"/>
  <c r="F37" i="4"/>
  <c r="E37" i="4"/>
  <c r="D37" i="4"/>
  <c r="C37" i="4"/>
  <c r="B37" i="4"/>
  <c r="U36" i="4"/>
  <c r="AG36" i="7" s="1"/>
  <c r="T36" i="4"/>
  <c r="AF36" i="7" s="1"/>
  <c r="S36" i="4"/>
  <c r="R36" i="4"/>
  <c r="Q36" i="4"/>
  <c r="P36" i="4"/>
  <c r="M36" i="4"/>
  <c r="AE36" i="6" s="1"/>
  <c r="L36" i="4"/>
  <c r="K36" i="4"/>
  <c r="J36" i="4"/>
  <c r="I36" i="4"/>
  <c r="H36" i="4"/>
  <c r="G36" i="4"/>
  <c r="F36" i="4"/>
  <c r="E36" i="4"/>
  <c r="D36" i="4"/>
  <c r="C36" i="4"/>
  <c r="B36" i="4"/>
  <c r="U35" i="4"/>
  <c r="AG35" i="7" s="1"/>
  <c r="T35" i="4"/>
  <c r="AF35" i="7" s="1"/>
  <c r="S35" i="4"/>
  <c r="R35" i="4"/>
  <c r="Q35" i="4"/>
  <c r="P35" i="4"/>
  <c r="M35" i="4"/>
  <c r="AE35" i="6" s="1"/>
  <c r="L35" i="4"/>
  <c r="K35" i="4"/>
  <c r="J35" i="4"/>
  <c r="I35" i="4"/>
  <c r="H35" i="4"/>
  <c r="G35" i="4"/>
  <c r="F35" i="4"/>
  <c r="E35" i="4"/>
  <c r="D35" i="4"/>
  <c r="C35" i="4"/>
  <c r="B35" i="4"/>
  <c r="U34" i="4"/>
  <c r="AG34" i="7" s="1"/>
  <c r="T34" i="4"/>
  <c r="AF34" i="7" s="1"/>
  <c r="S34" i="4"/>
  <c r="R34" i="4"/>
  <c r="Q34" i="4"/>
  <c r="P34" i="4"/>
  <c r="M34" i="4"/>
  <c r="AE34" i="6" s="1"/>
  <c r="L34" i="4"/>
  <c r="K34" i="4"/>
  <c r="J34" i="4"/>
  <c r="I34" i="4"/>
  <c r="H34" i="4"/>
  <c r="G34" i="4"/>
  <c r="F34" i="4"/>
  <c r="E34" i="4"/>
  <c r="D34" i="4"/>
  <c r="C34" i="4"/>
  <c r="B34" i="4"/>
  <c r="U33" i="4"/>
  <c r="AG33" i="7" s="1"/>
  <c r="T33" i="4"/>
  <c r="AF33" i="7" s="1"/>
  <c r="S33" i="4"/>
  <c r="R33" i="4"/>
  <c r="Q33" i="4"/>
  <c r="P33" i="4"/>
  <c r="M33" i="4"/>
  <c r="AE33" i="6" s="1"/>
  <c r="L33" i="4"/>
  <c r="K33" i="4"/>
  <c r="J33" i="4"/>
  <c r="I33" i="4"/>
  <c r="H33" i="4"/>
  <c r="G33" i="4"/>
  <c r="F33" i="4"/>
  <c r="E33" i="4"/>
  <c r="D33" i="4"/>
  <c r="C33" i="4"/>
  <c r="B33" i="4"/>
  <c r="U32" i="4"/>
  <c r="AG32" i="7" s="1"/>
  <c r="T32" i="4"/>
  <c r="AF32" i="7" s="1"/>
  <c r="S32" i="4"/>
  <c r="R32" i="4"/>
  <c r="Q32" i="4"/>
  <c r="P32" i="4"/>
  <c r="M32" i="4"/>
  <c r="AE32" i="6" s="1"/>
  <c r="L32" i="4"/>
  <c r="K32" i="4"/>
  <c r="J32" i="4"/>
  <c r="I32" i="4"/>
  <c r="H32" i="4"/>
  <c r="G32" i="4"/>
  <c r="F32" i="4"/>
  <c r="E32" i="4"/>
  <c r="D32" i="4"/>
  <c r="C32" i="4"/>
  <c r="B32" i="4"/>
  <c r="U31" i="4"/>
  <c r="AG31" i="7" s="1"/>
  <c r="T31" i="4"/>
  <c r="AF31" i="7" s="1"/>
  <c r="S31" i="4"/>
  <c r="R31" i="4"/>
  <c r="Q31" i="4"/>
  <c r="P31" i="4"/>
  <c r="M31" i="4"/>
  <c r="AE31" i="6" s="1"/>
  <c r="L31" i="4"/>
  <c r="K31" i="4"/>
  <c r="J31" i="4"/>
  <c r="I31" i="4"/>
  <c r="H31" i="4"/>
  <c r="G31" i="4"/>
  <c r="F31" i="4"/>
  <c r="E31" i="4"/>
  <c r="D31" i="4"/>
  <c r="C31" i="4"/>
  <c r="B31" i="4"/>
  <c r="U30" i="4"/>
  <c r="AG30" i="7" s="1"/>
  <c r="T30" i="4"/>
  <c r="AF30" i="7" s="1"/>
  <c r="S30" i="4"/>
  <c r="R30" i="4"/>
  <c r="Q30" i="4"/>
  <c r="P30" i="4"/>
  <c r="M30" i="4"/>
  <c r="AE30" i="6" s="1"/>
  <c r="L30" i="4"/>
  <c r="K30" i="4"/>
  <c r="J30" i="4"/>
  <c r="I30" i="4"/>
  <c r="H30" i="4"/>
  <c r="G30" i="4"/>
  <c r="F30" i="4"/>
  <c r="E30" i="4"/>
  <c r="D30" i="4"/>
  <c r="C30" i="4"/>
  <c r="B30" i="4"/>
  <c r="U29" i="4"/>
  <c r="AG29" i="7" s="1"/>
  <c r="T29" i="4"/>
  <c r="AF29" i="7" s="1"/>
  <c r="S29" i="4"/>
  <c r="R29" i="4"/>
  <c r="Q29" i="4"/>
  <c r="P29" i="4"/>
  <c r="M29" i="4"/>
  <c r="AE29" i="6" s="1"/>
  <c r="L29" i="4"/>
  <c r="K29" i="4"/>
  <c r="J29" i="4"/>
  <c r="I29" i="4"/>
  <c r="H29" i="4"/>
  <c r="G29" i="4"/>
  <c r="F29" i="4"/>
  <c r="E29" i="4"/>
  <c r="D29" i="4"/>
  <c r="C29" i="4"/>
  <c r="B29" i="4"/>
  <c r="U28" i="4"/>
  <c r="AG28" i="7" s="1"/>
  <c r="T28" i="4"/>
  <c r="AF28" i="7" s="1"/>
  <c r="S28" i="4"/>
  <c r="R28" i="4"/>
  <c r="Q28" i="4"/>
  <c r="P28" i="4"/>
  <c r="M28" i="4"/>
  <c r="AE28" i="6" s="1"/>
  <c r="L28" i="4"/>
  <c r="K28" i="4"/>
  <c r="J28" i="4"/>
  <c r="I28" i="4"/>
  <c r="H28" i="4"/>
  <c r="G28" i="4"/>
  <c r="F28" i="4"/>
  <c r="E28" i="4"/>
  <c r="D28" i="4"/>
  <c r="C28" i="4"/>
  <c r="B28" i="4"/>
  <c r="U27" i="4"/>
  <c r="AG27" i="7" s="1"/>
  <c r="T27" i="4"/>
  <c r="AF27" i="7" s="1"/>
  <c r="S27" i="4"/>
  <c r="R27" i="4"/>
  <c r="Q27" i="4"/>
  <c r="P27" i="4"/>
  <c r="M27" i="4"/>
  <c r="AE27" i="6" s="1"/>
  <c r="L27" i="4"/>
  <c r="K27" i="4"/>
  <c r="J27" i="4"/>
  <c r="I27" i="4"/>
  <c r="H27" i="4"/>
  <c r="G27" i="4"/>
  <c r="F27" i="4"/>
  <c r="E27" i="4"/>
  <c r="D27" i="4"/>
  <c r="C27" i="4"/>
  <c r="B27" i="4"/>
  <c r="U26" i="4"/>
  <c r="AG26" i="7" s="1"/>
  <c r="T26" i="4"/>
  <c r="AF26" i="7" s="1"/>
  <c r="S26" i="4"/>
  <c r="R26" i="4"/>
  <c r="Q26" i="4"/>
  <c r="P26" i="4"/>
  <c r="M26" i="4"/>
  <c r="AE26" i="6" s="1"/>
  <c r="L26" i="4"/>
  <c r="K26" i="4"/>
  <c r="J26" i="4"/>
  <c r="I26" i="4"/>
  <c r="H26" i="4"/>
  <c r="G26" i="4"/>
  <c r="F26" i="4"/>
  <c r="E26" i="4"/>
  <c r="D26" i="4"/>
  <c r="C26" i="4"/>
  <c r="B26" i="4"/>
  <c r="U25" i="4"/>
  <c r="AG25" i="7" s="1"/>
  <c r="T25" i="4"/>
  <c r="AF25" i="7" s="1"/>
  <c r="S25" i="4"/>
  <c r="R25" i="4"/>
  <c r="Q25" i="4"/>
  <c r="P25" i="4"/>
  <c r="M25" i="4"/>
  <c r="AE25" i="6" s="1"/>
  <c r="L25" i="4"/>
  <c r="K25" i="4"/>
  <c r="J25" i="4"/>
  <c r="I25" i="4"/>
  <c r="H25" i="4"/>
  <c r="G25" i="4"/>
  <c r="F25" i="4"/>
  <c r="E25" i="4"/>
  <c r="D25" i="4"/>
  <c r="C25" i="4"/>
  <c r="B25" i="4"/>
  <c r="U24" i="4"/>
  <c r="AG24" i="7" s="1"/>
  <c r="T24" i="4"/>
  <c r="AF24" i="7" s="1"/>
  <c r="S24" i="4"/>
  <c r="R24" i="4"/>
  <c r="Q24" i="4"/>
  <c r="P24" i="4"/>
  <c r="M24" i="4"/>
  <c r="AE24" i="6" s="1"/>
  <c r="L24" i="4"/>
  <c r="K24" i="4"/>
  <c r="J24" i="4"/>
  <c r="I24" i="4"/>
  <c r="H24" i="4"/>
  <c r="G24" i="4"/>
  <c r="F24" i="4"/>
  <c r="E24" i="4"/>
  <c r="D24" i="4"/>
  <c r="C24" i="4"/>
  <c r="B24" i="4"/>
  <c r="U23" i="4"/>
  <c r="AG23" i="7" s="1"/>
  <c r="T23" i="4"/>
  <c r="AF23" i="7" s="1"/>
  <c r="S23" i="4"/>
  <c r="R23" i="4"/>
  <c r="Q23" i="4"/>
  <c r="P23" i="4"/>
  <c r="M23" i="4"/>
  <c r="AE23" i="6" s="1"/>
  <c r="L23" i="4"/>
  <c r="K23" i="4"/>
  <c r="J23" i="4"/>
  <c r="I23" i="4"/>
  <c r="H23" i="4"/>
  <c r="G23" i="4"/>
  <c r="F23" i="4"/>
  <c r="E23" i="4"/>
  <c r="D23" i="4"/>
  <c r="C23" i="4"/>
  <c r="B23" i="4"/>
  <c r="U22" i="4"/>
  <c r="AG22" i="7" s="1"/>
  <c r="T22" i="4"/>
  <c r="AF22" i="7" s="1"/>
  <c r="S22" i="4"/>
  <c r="R22" i="4"/>
  <c r="Q22" i="4"/>
  <c r="P22" i="4"/>
  <c r="M22" i="4"/>
  <c r="AE22" i="6" s="1"/>
  <c r="L22" i="4"/>
  <c r="K22" i="4"/>
  <c r="J22" i="4"/>
  <c r="I22" i="4"/>
  <c r="H22" i="4"/>
  <c r="G22" i="4"/>
  <c r="F22" i="4"/>
  <c r="E22" i="4"/>
  <c r="D22" i="4"/>
  <c r="C22" i="4"/>
  <c r="B22" i="4"/>
  <c r="U21" i="4"/>
  <c r="AG21" i="7" s="1"/>
  <c r="T21" i="4"/>
  <c r="AF21" i="7" s="1"/>
  <c r="S21" i="4"/>
  <c r="R21" i="4"/>
  <c r="Q21" i="4"/>
  <c r="P21" i="4"/>
  <c r="M21" i="4"/>
  <c r="AE21" i="6" s="1"/>
  <c r="L21" i="4"/>
  <c r="K21" i="4"/>
  <c r="J21" i="4"/>
  <c r="I21" i="4"/>
  <c r="H21" i="4"/>
  <c r="G21" i="4"/>
  <c r="F21" i="4"/>
  <c r="E21" i="4"/>
  <c r="D21" i="4"/>
  <c r="C21" i="4"/>
  <c r="B21" i="4"/>
  <c r="U20" i="4"/>
  <c r="AG20" i="7" s="1"/>
  <c r="T20" i="4"/>
  <c r="AF20" i="7" s="1"/>
  <c r="S20" i="4"/>
  <c r="R20" i="4"/>
  <c r="Q20" i="4"/>
  <c r="P20" i="4"/>
  <c r="M20" i="4"/>
  <c r="AE20" i="6" s="1"/>
  <c r="L20" i="4"/>
  <c r="K20" i="4"/>
  <c r="J20" i="4"/>
  <c r="I20" i="4"/>
  <c r="H20" i="4"/>
  <c r="G20" i="4"/>
  <c r="F20" i="4"/>
  <c r="E20" i="4"/>
  <c r="D20" i="4"/>
  <c r="C20" i="4"/>
  <c r="B20" i="4"/>
  <c r="U19" i="4"/>
  <c r="AG19" i="7" s="1"/>
  <c r="T19" i="4"/>
  <c r="AF19" i="7" s="1"/>
  <c r="S19" i="4"/>
  <c r="R19" i="4"/>
  <c r="Q19" i="4"/>
  <c r="P19" i="4"/>
  <c r="M19" i="4"/>
  <c r="AE19" i="6" s="1"/>
  <c r="L19" i="4"/>
  <c r="K19" i="4"/>
  <c r="J19" i="4"/>
  <c r="I19" i="4"/>
  <c r="H19" i="4"/>
  <c r="G19" i="4"/>
  <c r="F19" i="4"/>
  <c r="E19" i="4"/>
  <c r="D19" i="4"/>
  <c r="C19" i="4"/>
  <c r="B19" i="4"/>
  <c r="U18" i="4"/>
  <c r="AG18" i="7" s="1"/>
  <c r="T18" i="4"/>
  <c r="AF18" i="7" s="1"/>
  <c r="S18" i="4"/>
  <c r="R18" i="4"/>
  <c r="Q18" i="4"/>
  <c r="P18" i="4"/>
  <c r="M18" i="4"/>
  <c r="AE18" i="6" s="1"/>
  <c r="L18" i="4"/>
  <c r="K18" i="4"/>
  <c r="J18" i="4"/>
  <c r="I18" i="4"/>
  <c r="H18" i="4"/>
  <c r="G18" i="4"/>
  <c r="F18" i="4"/>
  <c r="E18" i="4"/>
  <c r="D18" i="4"/>
  <c r="C18" i="4"/>
  <c r="B18" i="4"/>
  <c r="U17" i="4"/>
  <c r="AG17" i="7" s="1"/>
  <c r="T17" i="4"/>
  <c r="AF17" i="7" s="1"/>
  <c r="S17" i="4"/>
  <c r="R17" i="4"/>
  <c r="Q17" i="4"/>
  <c r="P17" i="4"/>
  <c r="M17" i="4"/>
  <c r="AE17" i="6" s="1"/>
  <c r="L17" i="4"/>
  <c r="K17" i="4"/>
  <c r="J17" i="4"/>
  <c r="I17" i="4"/>
  <c r="H17" i="4"/>
  <c r="G17" i="4"/>
  <c r="F17" i="4"/>
  <c r="E17" i="4"/>
  <c r="D17" i="4"/>
  <c r="C17" i="4"/>
  <c r="B17" i="4"/>
  <c r="U16" i="4"/>
  <c r="AG16" i="7" s="1"/>
  <c r="T16" i="4"/>
  <c r="AF16" i="7" s="1"/>
  <c r="S16" i="4"/>
  <c r="R16" i="4"/>
  <c r="Q16" i="4"/>
  <c r="P16" i="4"/>
  <c r="M16" i="4"/>
  <c r="AE16" i="6" s="1"/>
  <c r="L16" i="4"/>
  <c r="K16" i="4"/>
  <c r="J16" i="4"/>
  <c r="I16" i="4"/>
  <c r="H16" i="4"/>
  <c r="G16" i="4"/>
  <c r="F16" i="4"/>
  <c r="E16" i="4"/>
  <c r="D16" i="4"/>
  <c r="C16" i="4"/>
  <c r="B16" i="4"/>
  <c r="U15" i="4"/>
  <c r="AG15" i="7" s="1"/>
  <c r="T15" i="4"/>
  <c r="AF15" i="7" s="1"/>
  <c r="S15" i="4"/>
  <c r="R15" i="4"/>
  <c r="Q15" i="4"/>
  <c r="P15" i="4"/>
  <c r="M15" i="4"/>
  <c r="AE15" i="6" s="1"/>
  <c r="L15" i="4"/>
  <c r="K15" i="4"/>
  <c r="J15" i="4"/>
  <c r="I15" i="4"/>
  <c r="H15" i="4"/>
  <c r="G15" i="4"/>
  <c r="F15" i="4"/>
  <c r="E15" i="4"/>
  <c r="D15" i="4"/>
  <c r="C15" i="4"/>
  <c r="B15" i="4"/>
  <c r="U14" i="4"/>
  <c r="AG14" i="7" s="1"/>
  <c r="T14" i="4"/>
  <c r="AF14" i="7" s="1"/>
  <c r="S14" i="4"/>
  <c r="R14" i="4"/>
  <c r="Q14" i="4"/>
  <c r="P14" i="4"/>
  <c r="M14" i="4"/>
  <c r="AE14" i="6" s="1"/>
  <c r="L14" i="4"/>
  <c r="K14" i="4"/>
  <c r="J14" i="4"/>
  <c r="I14" i="4"/>
  <c r="H14" i="4"/>
  <c r="G14" i="4"/>
  <c r="F14" i="4"/>
  <c r="E14" i="4"/>
  <c r="D14" i="4"/>
  <c r="C14" i="4"/>
  <c r="B14" i="4"/>
  <c r="U13" i="4"/>
  <c r="AG13" i="7" s="1"/>
  <c r="T13" i="4"/>
  <c r="AF13" i="7" s="1"/>
  <c r="S13" i="4"/>
  <c r="R13" i="4"/>
  <c r="Q13" i="4"/>
  <c r="P13" i="4"/>
  <c r="M13" i="4"/>
  <c r="AE13" i="6" s="1"/>
  <c r="L13" i="4"/>
  <c r="K13" i="4"/>
  <c r="J13" i="4"/>
  <c r="I13" i="4"/>
  <c r="H13" i="4"/>
  <c r="G13" i="4"/>
  <c r="F13" i="4"/>
  <c r="E13" i="4"/>
  <c r="D13" i="4"/>
  <c r="C13" i="4"/>
  <c r="B13" i="4"/>
  <c r="U12" i="4"/>
  <c r="AG12" i="7" s="1"/>
  <c r="T12" i="4"/>
  <c r="AF12" i="7" s="1"/>
  <c r="S12" i="4"/>
  <c r="R12" i="4"/>
  <c r="Q12" i="4"/>
  <c r="P12" i="4"/>
  <c r="M12" i="4"/>
  <c r="AE12" i="6" s="1"/>
  <c r="L12" i="4"/>
  <c r="K12" i="4"/>
  <c r="J12" i="4"/>
  <c r="I12" i="4"/>
  <c r="H12" i="4"/>
  <c r="G12" i="4"/>
  <c r="F12" i="4"/>
  <c r="E12" i="4"/>
  <c r="D12" i="4"/>
  <c r="C12" i="4"/>
  <c r="B12" i="4"/>
  <c r="U11" i="4"/>
  <c r="AG11" i="7" s="1"/>
  <c r="T11" i="4"/>
  <c r="AF11" i="7" s="1"/>
  <c r="S11" i="4"/>
  <c r="R11" i="4"/>
  <c r="Q11" i="4"/>
  <c r="P11" i="4"/>
  <c r="M11" i="4"/>
  <c r="AE11" i="6" s="1"/>
  <c r="L11" i="4"/>
  <c r="K11" i="4"/>
  <c r="J11" i="4"/>
  <c r="I11" i="4"/>
  <c r="H11" i="4"/>
  <c r="G11" i="4"/>
  <c r="F11" i="4"/>
  <c r="E11" i="4"/>
  <c r="D11" i="4"/>
  <c r="C11" i="4"/>
  <c r="B11" i="4"/>
  <c r="U10" i="4"/>
  <c r="AG10" i="7" s="1"/>
  <c r="T10" i="4"/>
  <c r="AF10" i="7" s="1"/>
  <c r="S10" i="4"/>
  <c r="R10" i="4"/>
  <c r="Q10" i="4"/>
  <c r="P10" i="4"/>
  <c r="M10" i="4"/>
  <c r="AE10" i="6" s="1"/>
  <c r="L10" i="4"/>
  <c r="K10" i="4"/>
  <c r="J10" i="4"/>
  <c r="I10" i="4"/>
  <c r="H10" i="4"/>
  <c r="G10" i="4"/>
  <c r="F10" i="4"/>
  <c r="E10" i="4"/>
  <c r="D10" i="4"/>
  <c r="C10" i="4"/>
  <c r="B10" i="4"/>
  <c r="W9" i="4"/>
  <c r="T9" i="4"/>
  <c r="AF9" i="7" s="1"/>
  <c r="S9" i="4"/>
  <c r="R9" i="4"/>
  <c r="Q9" i="4"/>
  <c r="P9" i="4"/>
  <c r="L9" i="4"/>
  <c r="K9" i="4"/>
  <c r="J9" i="4"/>
  <c r="M9" i="4" s="1"/>
  <c r="I9" i="4"/>
  <c r="H9" i="4"/>
  <c r="G9" i="4"/>
  <c r="F9" i="4"/>
  <c r="E9" i="4"/>
  <c r="D9" i="4"/>
  <c r="C9" i="4"/>
  <c r="B9" i="4"/>
  <c r="R8" i="4"/>
  <c r="Q8" i="4"/>
  <c r="P8" i="4"/>
  <c r="L8" i="4"/>
  <c r="K8" i="4"/>
  <c r="J8" i="4"/>
  <c r="G8" i="4"/>
  <c r="F8" i="4"/>
  <c r="E8" i="4"/>
  <c r="A6" i="4"/>
  <c r="R5" i="4"/>
  <c r="L5" i="4"/>
  <c r="G5" i="4"/>
  <c r="A5" i="4"/>
  <c r="D4" i="4"/>
  <c r="A4" i="4"/>
  <c r="A3" i="4"/>
  <c r="V2" i="4"/>
  <c r="U2" i="4"/>
  <c r="Q2" i="4"/>
  <c r="P2" i="4"/>
  <c r="O2" i="4"/>
  <c r="L2" i="4"/>
  <c r="K2" i="4"/>
  <c r="J2" i="4"/>
  <c r="I2" i="4"/>
  <c r="F2" i="4"/>
  <c r="E2" i="4"/>
  <c r="A1" i="4"/>
  <c r="L23" i="1"/>
  <c r="K23" i="1"/>
  <c r="J23" i="1"/>
  <c r="L19" i="1"/>
  <c r="K19" i="1"/>
  <c r="J19" i="1"/>
  <c r="AE9" i="6" l="1"/>
  <c r="N9" i="4"/>
  <c r="AE50" i="6"/>
  <c r="N50" i="4"/>
  <c r="U9" i="4"/>
  <c r="AG9" i="7" s="1"/>
  <c r="N10" i="4"/>
  <c r="V10" i="4"/>
  <c r="N11" i="4"/>
  <c r="V11" i="4"/>
  <c r="N12" i="4"/>
  <c r="V12" i="4"/>
  <c r="N13" i="4"/>
  <c r="V13" i="4"/>
  <c r="N14" i="4"/>
  <c r="V14" i="4"/>
  <c r="N15" i="4"/>
  <c r="V15" i="4"/>
  <c r="N16" i="4"/>
  <c r="V16" i="4"/>
  <c r="N17" i="4"/>
  <c r="V17" i="4"/>
  <c r="N18" i="4"/>
  <c r="V18" i="4"/>
  <c r="N19" i="4"/>
  <c r="V19" i="4"/>
  <c r="N20" i="4"/>
  <c r="V20" i="4"/>
  <c r="N21" i="4"/>
  <c r="V21" i="4"/>
  <c r="N22" i="4"/>
  <c r="V22" i="4"/>
  <c r="N23" i="4"/>
  <c r="V23" i="4"/>
  <c r="N24" i="4"/>
  <c r="V24" i="4"/>
  <c r="N25" i="4"/>
  <c r="V25" i="4"/>
  <c r="N26" i="4"/>
  <c r="V26" i="4"/>
  <c r="N27" i="4"/>
  <c r="V27" i="4"/>
  <c r="N28" i="4"/>
  <c r="V28" i="4"/>
  <c r="N29" i="4"/>
  <c r="V29" i="4"/>
  <c r="N30" i="4"/>
  <c r="V30" i="4"/>
  <c r="N31" i="4"/>
  <c r="V31" i="4"/>
  <c r="N32" i="4"/>
  <c r="V32" i="4"/>
  <c r="N33" i="4"/>
  <c r="V33" i="4"/>
  <c r="N34" i="4"/>
  <c r="V34" i="4"/>
  <c r="N35" i="4"/>
  <c r="V35" i="4"/>
  <c r="N36" i="4"/>
  <c r="V36" i="4"/>
  <c r="N37" i="4"/>
  <c r="V37" i="4"/>
  <c r="N38" i="4"/>
  <c r="V38" i="4"/>
  <c r="N39" i="4"/>
  <c r="V39" i="4"/>
  <c r="N40" i="4"/>
  <c r="V40" i="4"/>
  <c r="U50" i="4"/>
  <c r="AG51" i="7"/>
  <c r="V51" i="4"/>
  <c r="AG52" i="7"/>
  <c r="V52" i="4"/>
  <c r="AG53" i="7"/>
  <c r="V53" i="4"/>
  <c r="AG54" i="7"/>
  <c r="V54" i="4"/>
  <c r="AG55" i="7"/>
  <c r="V55" i="4"/>
  <c r="AG56" i="7"/>
  <c r="V56" i="4"/>
  <c r="AG57" i="7"/>
  <c r="V57" i="4"/>
  <c r="AG58" i="7"/>
  <c r="V58" i="4"/>
  <c r="AG59" i="7"/>
  <c r="V59" i="4"/>
  <c r="AG60" i="7"/>
  <c r="V60" i="4"/>
  <c r="AG61" i="7"/>
  <c r="V61" i="4"/>
  <c r="AG62" i="7"/>
  <c r="V62" i="4"/>
  <c r="AG63" i="7"/>
  <c r="V63" i="4"/>
  <c r="AE51" i="6"/>
  <c r="N51" i="4"/>
  <c r="AE52" i="6"/>
  <c r="N52" i="4"/>
  <c r="AE53" i="6"/>
  <c r="N53" i="4"/>
  <c r="AE54" i="6"/>
  <c r="N54" i="4"/>
  <c r="AE55" i="6"/>
  <c r="N55" i="4"/>
  <c r="AE56" i="6"/>
  <c r="N56" i="4"/>
  <c r="AE57" i="6"/>
  <c r="N57" i="4"/>
  <c r="AE58" i="6"/>
  <c r="N58" i="4"/>
  <c r="AE59" i="6"/>
  <c r="N59" i="4"/>
  <c r="AE60" i="6"/>
  <c r="N60" i="4"/>
  <c r="AE61" i="6"/>
  <c r="N61" i="4"/>
  <c r="AE62" i="6"/>
  <c r="N62" i="4"/>
  <c r="AE63" i="6"/>
  <c r="N63" i="4"/>
  <c r="N64" i="4"/>
  <c r="V64" i="4"/>
  <c r="N65" i="4"/>
  <c r="V65" i="4"/>
  <c r="N66" i="4"/>
  <c r="V66" i="4"/>
  <c r="N67" i="4"/>
  <c r="V67" i="4"/>
  <c r="N68" i="4"/>
  <c r="V68" i="4"/>
  <c r="N69" i="4"/>
  <c r="V69" i="4"/>
  <c r="N70" i="4"/>
  <c r="V70" i="4"/>
  <c r="N71" i="4"/>
  <c r="V71" i="4"/>
  <c r="N72" i="4"/>
  <c r="V72" i="4"/>
  <c r="N73" i="4"/>
  <c r="V73" i="4"/>
  <c r="N74" i="4"/>
  <c r="V74" i="4"/>
  <c r="N75" i="4"/>
  <c r="V75" i="4"/>
  <c r="N76" i="4"/>
  <c r="V76" i="4"/>
  <c r="N77" i="4"/>
  <c r="V77" i="4"/>
  <c r="N78" i="4"/>
  <c r="V78" i="4"/>
  <c r="N79" i="4"/>
  <c r="V79" i="4"/>
  <c r="N80" i="4"/>
  <c r="V80" i="4"/>
  <c r="M106" i="8" l="1"/>
  <c r="W80" i="4"/>
  <c r="O106" i="8" s="1"/>
  <c r="M105" i="8"/>
  <c r="W79" i="4"/>
  <c r="O105" i="8" s="1"/>
  <c r="M104" i="8"/>
  <c r="W78" i="4"/>
  <c r="O104" i="8" s="1"/>
  <c r="M103" i="8"/>
  <c r="W77" i="4"/>
  <c r="O103" i="8" s="1"/>
  <c r="M102" i="8"/>
  <c r="W76" i="4"/>
  <c r="O102" i="8" s="1"/>
  <c r="M101" i="8"/>
  <c r="W75" i="4"/>
  <c r="O101" i="8" s="1"/>
  <c r="M100" i="8"/>
  <c r="W74" i="4"/>
  <c r="O100" i="8" s="1"/>
  <c r="M99" i="8"/>
  <c r="W73" i="4"/>
  <c r="O99" i="8" s="1"/>
  <c r="M98" i="8"/>
  <c r="W72" i="4"/>
  <c r="O98" i="8" s="1"/>
  <c r="M97" i="8"/>
  <c r="W71" i="4"/>
  <c r="O97" i="8" s="1"/>
  <c r="M96" i="8"/>
  <c r="W70" i="4"/>
  <c r="O96" i="8" s="1"/>
  <c r="M95" i="8"/>
  <c r="W69" i="4"/>
  <c r="O95" i="8" s="1"/>
  <c r="M94" i="8"/>
  <c r="W68" i="4"/>
  <c r="O94" i="8" s="1"/>
  <c r="M93" i="8"/>
  <c r="W67" i="4"/>
  <c r="O93" i="8" s="1"/>
  <c r="M92" i="8"/>
  <c r="W66" i="4"/>
  <c r="O92" i="8" s="1"/>
  <c r="M91" i="8"/>
  <c r="W65" i="4"/>
  <c r="O91" i="8" s="1"/>
  <c r="M90" i="8"/>
  <c r="W64" i="4"/>
  <c r="O90" i="8" s="1"/>
  <c r="AF63" i="6"/>
  <c r="O63" i="4"/>
  <c r="AF62" i="6"/>
  <c r="O62" i="4"/>
  <c r="AF61" i="6"/>
  <c r="O61" i="4"/>
  <c r="AF60" i="6"/>
  <c r="O60" i="4"/>
  <c r="AF59" i="6"/>
  <c r="O59" i="4"/>
  <c r="AF58" i="6"/>
  <c r="O58" i="4"/>
  <c r="AF57" i="6"/>
  <c r="O57" i="4"/>
  <c r="AF56" i="6"/>
  <c r="O56" i="4"/>
  <c r="AF55" i="6"/>
  <c r="O55" i="4"/>
  <c r="AF54" i="6"/>
  <c r="O54" i="4"/>
  <c r="AF53" i="6"/>
  <c r="O53" i="4"/>
  <c r="AF52" i="6"/>
  <c r="O52" i="4"/>
  <c r="AF51" i="6"/>
  <c r="O51" i="4"/>
  <c r="M89" i="8"/>
  <c r="W63" i="4"/>
  <c r="O89" i="8" s="1"/>
  <c r="M88" i="8"/>
  <c r="W62" i="4"/>
  <c r="O88" i="8" s="1"/>
  <c r="M87" i="8"/>
  <c r="W61" i="4"/>
  <c r="O87" i="8" s="1"/>
  <c r="M86" i="8"/>
  <c r="W60" i="4"/>
  <c r="O86" i="8" s="1"/>
  <c r="M85" i="8"/>
  <c r="W59" i="4"/>
  <c r="O85" i="8" s="1"/>
  <c r="M84" i="8"/>
  <c r="W58" i="4"/>
  <c r="O84" i="8" s="1"/>
  <c r="M83" i="8"/>
  <c r="W57" i="4"/>
  <c r="O83" i="8" s="1"/>
  <c r="M82" i="8"/>
  <c r="W56" i="4"/>
  <c r="O82" i="8" s="1"/>
  <c r="M81" i="8"/>
  <c r="W55" i="4"/>
  <c r="O81" i="8" s="1"/>
  <c r="M80" i="8"/>
  <c r="W54" i="4"/>
  <c r="O80" i="8" s="1"/>
  <c r="M79" i="8"/>
  <c r="W53" i="4"/>
  <c r="O79" i="8" s="1"/>
  <c r="M78" i="8"/>
  <c r="W52" i="4"/>
  <c r="O78" i="8" s="1"/>
  <c r="M77" i="8"/>
  <c r="W51" i="4"/>
  <c r="O77" i="8" s="1"/>
  <c r="AG50" i="7"/>
  <c r="V50" i="4"/>
  <c r="AF40" i="6"/>
  <c r="O40" i="4"/>
  <c r="AF39" i="6"/>
  <c r="O39" i="4"/>
  <c r="AF38" i="6"/>
  <c r="O38" i="4"/>
  <c r="AF37" i="6"/>
  <c r="O37" i="4"/>
  <c r="AF36" i="6"/>
  <c r="O36" i="4"/>
  <c r="AF35" i="6"/>
  <c r="O35" i="4"/>
  <c r="AF34" i="6"/>
  <c r="O34" i="4"/>
  <c r="AF33" i="6"/>
  <c r="O33" i="4"/>
  <c r="AF32" i="6"/>
  <c r="O32" i="4"/>
  <c r="AF31" i="6"/>
  <c r="O31" i="4"/>
  <c r="AF30" i="6"/>
  <c r="O30" i="4"/>
  <c r="AF29" i="6"/>
  <c r="O29" i="4"/>
  <c r="AF28" i="6"/>
  <c r="O28" i="4"/>
  <c r="AF27" i="6"/>
  <c r="O27" i="4"/>
  <c r="AF26" i="6"/>
  <c r="O26" i="4"/>
  <c r="AF25" i="6"/>
  <c r="O25" i="4"/>
  <c r="AF24" i="6"/>
  <c r="O24" i="4"/>
  <c r="AF23" i="6"/>
  <c r="O23" i="4"/>
  <c r="AF22" i="6"/>
  <c r="O22" i="4"/>
  <c r="AF21" i="6"/>
  <c r="O21" i="4"/>
  <c r="AF20" i="6"/>
  <c r="O20" i="4"/>
  <c r="AF19" i="6"/>
  <c r="O19" i="4"/>
  <c r="AF18" i="6"/>
  <c r="O18" i="4"/>
  <c r="AF17" i="6"/>
  <c r="O17" i="4"/>
  <c r="AF16" i="6"/>
  <c r="O16" i="4"/>
  <c r="AF15" i="6"/>
  <c r="O15" i="4"/>
  <c r="AF14" i="6"/>
  <c r="O14" i="4"/>
  <c r="AF13" i="6"/>
  <c r="O13" i="4"/>
  <c r="AF12" i="6"/>
  <c r="O12" i="4"/>
  <c r="AF11" i="6"/>
  <c r="O11" i="4"/>
  <c r="AF10" i="6"/>
  <c r="O10" i="4"/>
  <c r="AF50" i="6"/>
  <c r="O50" i="4"/>
  <c r="AF9" i="6"/>
  <c r="O9" i="4"/>
  <c r="AF80" i="6"/>
  <c r="O80" i="4"/>
  <c r="AF79" i="6"/>
  <c r="O79" i="4"/>
  <c r="AF78" i="6"/>
  <c r="O78" i="4"/>
  <c r="O77" i="4"/>
  <c r="AF77" i="6"/>
  <c r="AF76" i="6"/>
  <c r="O76" i="4"/>
  <c r="AF75" i="6"/>
  <c r="O75" i="4"/>
  <c r="AF74" i="6"/>
  <c r="O74" i="4"/>
  <c r="O73" i="4"/>
  <c r="AF73" i="6"/>
  <c r="AF72" i="6"/>
  <c r="O72" i="4"/>
  <c r="AF71" i="6"/>
  <c r="O71" i="4"/>
  <c r="AF70" i="6"/>
  <c r="O70" i="4"/>
  <c r="O69" i="4"/>
  <c r="AF69" i="6"/>
  <c r="AF68" i="6"/>
  <c r="O68" i="4"/>
  <c r="AF67" i="6"/>
  <c r="O67" i="4"/>
  <c r="AF66" i="6"/>
  <c r="O66" i="4"/>
  <c r="O65" i="4"/>
  <c r="AF65" i="6"/>
  <c r="AF64" i="6"/>
  <c r="O64" i="4"/>
  <c r="M46" i="8"/>
  <c r="W40" i="4"/>
  <c r="O46" i="8" s="1"/>
  <c r="M45" i="8"/>
  <c r="W39" i="4"/>
  <c r="O45" i="8" s="1"/>
  <c r="M44" i="8"/>
  <c r="W38" i="4"/>
  <c r="O44" i="8" s="1"/>
  <c r="M43" i="8"/>
  <c r="W37" i="4"/>
  <c r="O43" i="8" s="1"/>
  <c r="M42" i="8"/>
  <c r="W36" i="4"/>
  <c r="O42" i="8" s="1"/>
  <c r="M41" i="8"/>
  <c r="W35" i="4"/>
  <c r="O41" i="8" s="1"/>
  <c r="M40" i="8"/>
  <c r="W34" i="4"/>
  <c r="O40" i="8" s="1"/>
  <c r="M39" i="8"/>
  <c r="W33" i="4"/>
  <c r="O39" i="8" s="1"/>
  <c r="M38" i="8"/>
  <c r="W32" i="4"/>
  <c r="O38" i="8" s="1"/>
  <c r="M37" i="8"/>
  <c r="W31" i="4"/>
  <c r="O37" i="8" s="1"/>
  <c r="M36" i="8"/>
  <c r="W30" i="4"/>
  <c r="O36" i="8" s="1"/>
  <c r="M35" i="8"/>
  <c r="W29" i="4"/>
  <c r="O35" i="8" s="1"/>
  <c r="M34" i="8"/>
  <c r="W28" i="4"/>
  <c r="O34" i="8" s="1"/>
  <c r="M33" i="8"/>
  <c r="W27" i="4"/>
  <c r="O33" i="8" s="1"/>
  <c r="M32" i="8"/>
  <c r="W26" i="4"/>
  <c r="O32" i="8" s="1"/>
  <c r="M31" i="8"/>
  <c r="W25" i="4"/>
  <c r="O31" i="8" s="1"/>
  <c r="M30" i="8"/>
  <c r="W24" i="4"/>
  <c r="O30" i="8" s="1"/>
  <c r="M29" i="8"/>
  <c r="W23" i="4"/>
  <c r="O29" i="8" s="1"/>
  <c r="M28" i="8"/>
  <c r="W22" i="4"/>
  <c r="O28" i="8" s="1"/>
  <c r="M27" i="8"/>
  <c r="W21" i="4"/>
  <c r="O27" i="8" s="1"/>
  <c r="M26" i="8"/>
  <c r="W20" i="4"/>
  <c r="O26" i="8" s="1"/>
  <c r="M25" i="8"/>
  <c r="W19" i="4"/>
  <c r="O25" i="8" s="1"/>
  <c r="M24" i="8"/>
  <c r="W18" i="4"/>
  <c r="O24" i="8" s="1"/>
  <c r="M23" i="8"/>
  <c r="W17" i="4"/>
  <c r="O23" i="8" s="1"/>
  <c r="M22" i="8"/>
  <c r="W16" i="4"/>
  <c r="O22" i="8" s="1"/>
  <c r="M21" i="8"/>
  <c r="W15" i="4"/>
  <c r="O21" i="8" s="1"/>
  <c r="M20" i="8"/>
  <c r="W14" i="4"/>
  <c r="O20" i="8" s="1"/>
  <c r="M19" i="8"/>
  <c r="W13" i="4"/>
  <c r="O19" i="8" s="1"/>
  <c r="M18" i="8"/>
  <c r="W12" i="4"/>
  <c r="O18" i="8" s="1"/>
  <c r="M17" i="8"/>
  <c r="W11" i="4"/>
  <c r="O17" i="8" s="1"/>
  <c r="M16" i="8"/>
  <c r="W10" i="4"/>
  <c r="O16" i="8" s="1"/>
  <c r="K90" i="8" l="1"/>
  <c r="AG64" i="6"/>
  <c r="K92" i="8"/>
  <c r="AG66" i="6"/>
  <c r="AG67" i="6"/>
  <c r="K93" i="8"/>
  <c r="K94" i="8"/>
  <c r="AG68" i="6"/>
  <c r="K96" i="8"/>
  <c r="AG70" i="6"/>
  <c r="AG71" i="6"/>
  <c r="K97" i="8"/>
  <c r="K98" i="8"/>
  <c r="AG72" i="6"/>
  <c r="K100" i="8"/>
  <c r="AG74" i="6"/>
  <c r="AG75" i="6"/>
  <c r="K101" i="8"/>
  <c r="K102" i="8"/>
  <c r="AG76" i="6"/>
  <c r="K104" i="8"/>
  <c r="AG78" i="6"/>
  <c r="AG79" i="6"/>
  <c r="K105" i="8"/>
  <c r="K106" i="8"/>
  <c r="AG80" i="6"/>
  <c r="K15" i="8"/>
  <c r="AG9" i="6"/>
  <c r="K76" i="8"/>
  <c r="AG50" i="6"/>
  <c r="K16" i="8"/>
  <c r="AG10" i="6"/>
  <c r="K17" i="8"/>
  <c r="AG11" i="6"/>
  <c r="K18" i="8"/>
  <c r="AG12" i="6"/>
  <c r="K19" i="8"/>
  <c r="AG13" i="6"/>
  <c r="K20" i="8"/>
  <c r="AG14" i="6"/>
  <c r="K21" i="8"/>
  <c r="AG15" i="6"/>
  <c r="K22" i="8"/>
  <c r="AG16" i="6"/>
  <c r="K23" i="8"/>
  <c r="AG17" i="6"/>
  <c r="K24" i="8"/>
  <c r="AG18" i="6"/>
  <c r="K25" i="8"/>
  <c r="AG19" i="6"/>
  <c r="K26" i="8"/>
  <c r="AG20" i="6"/>
  <c r="K27" i="8"/>
  <c r="AG21" i="6"/>
  <c r="K28" i="8"/>
  <c r="AG22" i="6"/>
  <c r="K29" i="8"/>
  <c r="AG23" i="6"/>
  <c r="K30" i="8"/>
  <c r="AG24" i="6"/>
  <c r="K31" i="8"/>
  <c r="AG25" i="6"/>
  <c r="K32" i="8"/>
  <c r="AG26" i="6"/>
  <c r="K33" i="8"/>
  <c r="AG27" i="6"/>
  <c r="K34" i="8"/>
  <c r="AG28" i="6"/>
  <c r="K35" i="8"/>
  <c r="AG29" i="6"/>
  <c r="K36" i="8"/>
  <c r="AG30" i="6"/>
  <c r="K37" i="8"/>
  <c r="AG31" i="6"/>
  <c r="K38" i="8"/>
  <c r="AG32" i="6"/>
  <c r="K39" i="8"/>
  <c r="AG33" i="6"/>
  <c r="K40" i="8"/>
  <c r="AG34" i="6"/>
  <c r="K41" i="8"/>
  <c r="AG35" i="6"/>
  <c r="K42" i="8"/>
  <c r="AG36" i="6"/>
  <c r="K43" i="8"/>
  <c r="AG37" i="6"/>
  <c r="K44" i="8"/>
  <c r="AG38" i="6"/>
  <c r="K45" i="8"/>
  <c r="AG39" i="6"/>
  <c r="K46" i="8"/>
  <c r="AG40" i="6"/>
  <c r="M76" i="8"/>
  <c r="W50" i="4"/>
  <c r="O76" i="8" s="1"/>
  <c r="K77" i="8"/>
  <c r="AG51" i="6"/>
  <c r="K78" i="8"/>
  <c r="AG52" i="6"/>
  <c r="K79" i="8"/>
  <c r="AG53" i="6"/>
  <c r="K80" i="8"/>
  <c r="AG54" i="6"/>
  <c r="K81" i="8"/>
  <c r="AG55" i="6"/>
  <c r="K82" i="8"/>
  <c r="AG56" i="6"/>
  <c r="AG57" i="6"/>
  <c r="K83" i="8"/>
  <c r="K84" i="8"/>
  <c r="AG58" i="6"/>
  <c r="AG59" i="6"/>
  <c r="K85" i="8"/>
  <c r="K86" i="8"/>
  <c r="AG60" i="6"/>
  <c r="AG61" i="6"/>
  <c r="K87" i="8"/>
  <c r="K88" i="8"/>
  <c r="AG62" i="6"/>
  <c r="AG63" i="6"/>
  <c r="K89" i="8"/>
  <c r="AG65" i="6"/>
  <c r="K91" i="8"/>
  <c r="AG69" i="6"/>
  <c r="K95" i="8"/>
  <c r="AG73" i="6"/>
  <c r="K99" i="8"/>
  <c r="AG77" i="6"/>
  <c r="K103" i="8"/>
</calcChain>
</file>

<file path=xl/sharedStrings.xml><?xml version="1.0" encoding="utf-8"?>
<sst xmlns="http://schemas.openxmlformats.org/spreadsheetml/2006/main" count="643" uniqueCount="174">
  <si>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</si>
  <si>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</si>
  <si>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</si>
  <si>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</si>
  <si>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</si>
  <si>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</si>
  <si>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</si>
  <si>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</si>
  <si>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</si>
  <si>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</si>
  <si>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</si>
  <si>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</si>
  <si>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</si>
  <si>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</si>
  <si>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</si>
  <si>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</si>
  <si>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</si>
  <si>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</si>
  <si>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</si>
  <si>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</si>
  <si>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</si>
  <si>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</si>
  <si>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</si>
  <si>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</si>
  <si>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</si>
  <si>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</si>
  <si>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</si>
  <si>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</si>
  <si>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</si>
  <si>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</si>
  <si>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</si>
  <si>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</si>
  <si>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</si>
  <si>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</si>
  <si>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</si>
  <si>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</si>
  <si>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</si>
  <si>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</si>
  <si>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</si>
  <si>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</si>
  <si>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</si>
  <si>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</si>
  <si>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</si>
  <si>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</si>
  <si>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</si>
  <si>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</si>
  <si>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</si>
  <si>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</si>
  <si>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</si>
  <si>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</si>
  <si>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</si>
  <si>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</si>
  <si>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</si>
  <si>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</si>
  <si>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</si>
  <si>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</si>
  <si>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</si>
  <si>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</si>
  <si>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</si>
  <si>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</si>
  <si>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</si>
  <si>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</si>
  <si>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</si>
  <si>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</si>
  <si>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</si>
  <si>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</si>
  <si>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</si>
  <si>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</si>
  <si>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</si>
  <si>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</si>
  <si>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</si>
  <si>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</si>
  <si>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</si>
  <si>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</si>
  <si>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</si>
  <si>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</si>
  <si>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</si>
  <si>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</si>
  <si>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</si>
  <si>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</si>
  <si>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</si>
  <si>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</si>
  <si>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</si>
  <si>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</si>
  <si>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</si>
  <si>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</si>
  <si>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</si>
  <si>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</si>
  <si>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</si>
  <si>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</si>
  <si>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</si>
  <si>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</si>
  <si>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</si>
  <si>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</si>
  <si>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</si>
  <si>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</si>
  <si>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</si>
  <si>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</si>
  <si>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</si>
  <si>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</si>
  <si>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</si>
  <si>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</si>
  <si>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</si>
  <si>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</si>
  <si>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</si>
  <si>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</si>
  <si>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</si>
  <si>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</si>
  <si>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</si>
  <si>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</si>
  <si>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</si>
  <si>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</si>
  <si>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</si>
  <si>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</si>
  <si>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</si>
  <si>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</si>
  <si>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</si>
  <si>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</si>
  <si>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</si>
  <si>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</si>
  <si>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</si>
  <si>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</si>
  <si>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</si>
  <si>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</si>
  <si>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</si>
  <si>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</si>
  <si>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</si>
  <si>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</si>
  <si>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</si>
  <si>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</si>
  <si>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</si>
  <si>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</si>
  <si>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</si>
  <si>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</si>
  <si>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</si>
  <si>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</si>
  <si>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</si>
  <si>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</si>
  <si>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</si>
  <si>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</si>
  <si>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</si>
  <si>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</si>
  <si>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</si>
  <si>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</si>
  <si>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</si>
  <si>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</si>
  <si>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</si>
  <si>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</si>
  <si>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</si>
  <si>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</si>
  <si>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</si>
  <si>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</si>
  <si>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</si>
  <si>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</si>
  <si>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</si>
  <si>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</si>
  <si>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</si>
  <si>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M306</t>
  </si>
  <si>
    <t>BSIT-WEB TRACK-3</t>
  </si>
  <si>
    <t>MWF 6:30PM-7:30PM</t>
  </si>
  <si>
    <t>CITCS INTL 2</t>
  </si>
  <si>
    <t xml:space="preserve">FRIAS, NICK ANGELO D. </t>
  </si>
  <si>
    <t>12001697</t>
  </si>
  <si>
    <t>OO DESIGN AND METHODOLOGY</t>
  </si>
  <si>
    <t>ITM 2</t>
  </si>
  <si>
    <r>
      <t>cour</t>
    </r>
    <r>
      <rPr>
        <b/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</t>
    </r>
  </si>
  <si>
    <t>REPORT</t>
  </si>
  <si>
    <t>INSTALL</t>
  </si>
  <si>
    <t>J-ITEMS</t>
  </si>
  <si>
    <t>J-Layout</t>
  </si>
  <si>
    <t>J2Store</t>
  </si>
  <si>
    <t>Hosting</t>
  </si>
  <si>
    <t>Wordpress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</si>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</sst>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9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b/>
      <u/>
      <sz val="11"/>
      <color theme="1"/>
      <name val="Calibri"/>
      <family val="2"/>
      <scheme val="minor"/>
    </font>
    <font>
      <b/>
      <sz val="18"/>
      <color indexed="12"/>
      <name val="Tahoma"/>
      <family val="2"/>
    </font>
    <font>
      <b/>
      <sz val="10"/>
      <color indexed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12"/>
      <name val="Tahoma"/>
      <family val="2"/>
    </font>
    <font>
      <b/>
      <sz val="9"/>
      <color indexed="17"/>
      <name val="Tahoma"/>
      <family val="2"/>
    </font>
    <font>
      <b/>
      <sz val="9"/>
      <color indexed="20"/>
      <name val="Tahoma"/>
      <family val="2"/>
    </font>
    <font>
      <sz val="8"/>
      <name val="Tahoma"/>
      <family val="2"/>
    </font>
    <font>
      <b/>
      <sz val="9"/>
      <color indexed="10"/>
      <name val="Tahoma"/>
      <family val="2"/>
    </font>
    <font>
      <b/>
      <sz val="8"/>
      <color indexed="58"/>
      <name val="Tahoma"/>
      <family val="2"/>
    </font>
    <font>
      <sz val="9"/>
      <name val="Tahoma"/>
      <family val="2"/>
    </font>
    <font>
      <sz val="9"/>
      <color indexed="58"/>
      <name val="Tahoma"/>
      <family val="2"/>
    </font>
    <font>
      <sz val="10"/>
      <color indexed="58"/>
      <name val="Tahoma"/>
      <family val="2"/>
    </font>
    <font>
      <sz val="9"/>
      <color indexed="12"/>
      <name val="Tahoma"/>
      <family val="2"/>
    </font>
    <font>
      <sz val="6"/>
      <name val="Tahoma"/>
      <family val="2"/>
    </font>
    <font>
      <b/>
      <sz val="8"/>
      <color theme="1"/>
      <name val="Tahoma"/>
      <family val="2"/>
    </font>
    <font>
      <b/>
      <sz val="8"/>
      <color indexed="18"/>
      <name val="Tahoma"/>
      <family val="2"/>
    </font>
    <font>
      <sz val="6"/>
      <color indexed="58"/>
      <name val="Tahoma"/>
      <family val="2"/>
    </font>
    <font>
      <b/>
      <sz val="7"/>
      <color indexed="55"/>
      <name val="Tahoma"/>
      <family val="2"/>
    </font>
    <font>
      <sz val="8"/>
      <color indexed="12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7"/>
      <name val="Tahoma"/>
      <family val="2"/>
    </font>
    <font>
      <sz val="10"/>
      <color indexed="1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96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75" fillId="0" borderId="0" xfId="2" applyFont="1" applyFill="1" applyBorder="1" applyProtection="1">
      <protection hidden="1"/>
    </xf>
    <xf numFmtId="0" fontId="74" fillId="0" borderId="0" xfId="2" applyFont="1" applyProtection="1">
      <protection hidden="1"/>
    </xf>
    <xf numFmtId="0" fontId="76" fillId="0" borderId="0" xfId="0" applyFont="1" applyProtection="1">
      <protection hidden="1"/>
    </xf>
    <xf numFmtId="0" fontId="80" fillId="0" borderId="0" xfId="2" applyFont="1" applyFill="1" applyBorder="1" applyAlignment="1" applyProtection="1">
      <alignment horizontal="center" vertical="center"/>
      <protection hidden="1"/>
    </xf>
    <xf numFmtId="49" fontId="84" fillId="0" borderId="20" xfId="2" applyNumberFormat="1" applyFont="1" applyFill="1" applyBorder="1" applyAlignment="1" applyProtection="1">
      <alignment horizontal="left" vertical="center"/>
      <protection hidden="1"/>
    </xf>
    <xf numFmtId="0" fontId="86" fillId="0" borderId="20" xfId="2" applyFont="1" applyFill="1" applyBorder="1" applyAlignment="1" applyProtection="1">
      <alignment horizontal="center" vertical="center" shrinkToFit="1"/>
      <protection hidden="1"/>
    </xf>
    <xf numFmtId="1" fontId="86" fillId="0" borderId="20" xfId="2" applyNumberFormat="1" applyFont="1" applyBorder="1" applyAlignment="1" applyProtection="1">
      <alignment horizontal="center" vertical="center" shrinkToFit="1"/>
      <protection hidden="1"/>
    </xf>
    <xf numFmtId="0" fontId="80" fillId="0" borderId="20" xfId="3" applyFont="1" applyFill="1" applyBorder="1" applyAlignment="1" applyProtection="1">
      <alignment horizontal="center" vertical="center"/>
      <protection locked="0" hidden="1"/>
    </xf>
    <xf numFmtId="0" fontId="80" fillId="0" borderId="20" xfId="2" applyFont="1" applyFill="1" applyBorder="1" applyAlignment="1" applyProtection="1">
      <alignment horizontal="center" vertical="center"/>
      <protection locked="0" hidden="1"/>
    </xf>
    <xf numFmtId="0" fontId="80" fillId="0" borderId="20" xfId="2" applyFont="1" applyFill="1" applyBorder="1" applyAlignment="1" applyProtection="1">
      <alignment horizontal="center" vertical="center" shrinkToFit="1"/>
      <protection locked="0" hidden="1"/>
    </xf>
    <xf numFmtId="0" fontId="91" fillId="0" borderId="21" xfId="2" quotePrefix="1" applyFont="1" applyFill="1" applyBorder="1" applyAlignment="1" applyProtection="1">
      <alignment horizontal="center"/>
      <protection hidden="1"/>
    </xf>
    <xf numFmtId="0" fontId="83" fillId="0" borderId="21" xfId="2" applyFont="1" applyFill="1" applyBorder="1" applyAlignment="1" applyProtection="1">
      <alignment horizontal="left" indent="1"/>
      <protection hidden="1"/>
    </xf>
    <xf numFmtId="0" fontId="83" fillId="0" borderId="21" xfId="2" applyFont="1" applyFill="1" applyBorder="1" applyAlignment="1" applyProtection="1">
      <alignment horizontal="center"/>
      <protection hidden="1"/>
    </xf>
    <xf numFmtId="0" fontId="80" fillId="0" borderId="21" xfId="2" applyFont="1" applyFill="1" applyBorder="1" applyAlignment="1" applyProtection="1">
      <alignment horizontal="left" shrinkToFit="1"/>
      <protection hidden="1"/>
    </xf>
    <xf numFmtId="0" fontId="92" fillId="0" borderId="21" xfId="2" applyFont="1" applyFill="1" applyBorder="1" applyAlignment="1" applyProtection="1">
      <alignment horizontal="center"/>
      <protection locked="0" hidden="1"/>
    </xf>
    <xf numFmtId="0" fontId="93" fillId="0" borderId="21" xfId="2" applyFont="1" applyFill="1" applyBorder="1" applyAlignment="1" applyProtection="1">
      <alignment horizontal="center"/>
      <protection hidden="1"/>
    </xf>
    <xf numFmtId="2" fontId="94" fillId="0" borderId="21" xfId="2" applyNumberFormat="1" applyFont="1" applyFill="1" applyBorder="1" applyAlignment="1" applyProtection="1">
      <alignment horizontal="center" shrinkToFit="1"/>
      <protection hidden="1"/>
    </xf>
    <xf numFmtId="1" fontId="94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95" fillId="0" borderId="20" xfId="2" applyNumberFormat="1" applyFont="1" applyFill="1" applyBorder="1" applyAlignment="1" applyProtection="1">
      <alignment horizontal="center" shrinkToFit="1"/>
      <protection hidden="1"/>
    </xf>
    <xf numFmtId="1" fontId="96" fillId="0" borderId="21" xfId="2" applyNumberFormat="1" applyFont="1" applyFill="1" applyBorder="1" applyAlignment="1" applyProtection="1">
      <alignment horizontal="center"/>
      <protection hidden="1"/>
    </xf>
    <xf numFmtId="0" fontId="80" fillId="0" borderId="0" xfId="2" applyFont="1" applyFill="1" applyBorder="1" applyProtection="1">
      <protection hidden="1"/>
    </xf>
    <xf numFmtId="0" fontId="91" fillId="0" borderId="20" xfId="2" quotePrefix="1" applyFont="1" applyFill="1" applyBorder="1" applyAlignment="1" applyProtection="1">
      <alignment horizontal="center"/>
      <protection hidden="1"/>
    </xf>
    <xf numFmtId="0" fontId="97" fillId="0" borderId="0" xfId="2" quotePrefix="1" applyFont="1" applyFill="1" applyBorder="1" applyAlignment="1" applyProtection="1">
      <alignment horizontal="center"/>
      <protection hidden="1"/>
    </xf>
    <xf numFmtId="0" fontId="74" fillId="0" borderId="0" xfId="2" applyFont="1" applyFill="1" applyBorder="1" applyAlignment="1" applyProtection="1">
      <alignment horizontal="center"/>
      <protection hidden="1"/>
    </xf>
    <xf numFmtId="0" fontId="98" fillId="0" borderId="0" xfId="2" applyFont="1" applyFill="1" applyBorder="1" applyAlignment="1" applyProtection="1">
      <alignment horizontal="center" vertical="center"/>
      <protection hidden="1"/>
    </xf>
    <xf numFmtId="0" fontId="80" fillId="0" borderId="20" xfId="2" applyFont="1" applyFill="1" applyBorder="1" applyAlignment="1" applyProtection="1">
      <alignment horizontal="center" vertical="center"/>
      <protection hidden="1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79" fillId="0" borderId="23" xfId="2" applyFont="1" applyBorder="1" applyAlignment="1" applyProtection="1">
      <alignment horizontal="center" vertical="center" textRotation="90" shrinkToFit="1"/>
      <protection hidden="1"/>
    </xf>
    <xf numFmtId="0" fontId="79" fillId="0" borderId="53" xfId="2" applyFont="1" applyBorder="1" applyAlignment="1" applyProtection="1">
      <alignment horizontal="center" vertical="center" textRotation="90" shrinkToFit="1"/>
      <protection hidden="1"/>
    </xf>
    <xf numFmtId="0" fontId="74" fillId="0" borderId="20" xfId="2" applyNumberFormat="1" applyFont="1" applyFill="1" applyBorder="1" applyAlignment="1" applyProtection="1">
      <alignment horizontal="center" vertical="center"/>
      <protection hidden="1"/>
    </xf>
    <xf numFmtId="0" fontId="74" fillId="0" borderId="20" xfId="2" applyNumberFormat="1" applyFont="1" applyBorder="1" applyAlignment="1" applyProtection="1">
      <alignment horizontal="center" vertical="center"/>
      <protection hidden="1"/>
    </xf>
    <xf numFmtId="0" fontId="75" fillId="0" borderId="20" xfId="2" applyFont="1" applyFill="1" applyBorder="1" applyAlignment="1" applyProtection="1">
      <alignment horizontal="center" vertical="center"/>
      <protection hidden="1"/>
    </xf>
    <xf numFmtId="0" fontId="74" fillId="0" borderId="20" xfId="2" applyFont="1" applyBorder="1" applyAlignment="1" applyProtection="1">
      <alignment horizontal="center" vertical="center"/>
      <protection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7" fillId="0" borderId="20" xfId="2" applyNumberFormat="1" applyFont="1" applyBorder="1" applyAlignment="1" applyProtection="1">
      <alignment horizontal="center" vertical="center"/>
      <protection locked="0" hidden="1"/>
    </xf>
    <xf numFmtId="14" fontId="87" fillId="0" borderId="25" xfId="2" applyNumberFormat="1" applyFont="1" applyBorder="1" applyAlignment="1" applyProtection="1">
      <alignment horizontal="center" vertical="center"/>
      <protection locked="0" hidden="1"/>
    </xf>
    <xf numFmtId="14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8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5" fillId="0" borderId="20" xfId="2" applyNumberFormat="1" applyFont="1" applyBorder="1" applyAlignment="1" applyProtection="1">
      <alignment horizontal="center" vertical="center"/>
      <protection hidden="1"/>
    </xf>
    <xf numFmtId="1" fontId="85" fillId="0" borderId="25" xfId="2" applyNumberFormat="1" applyFont="1" applyBorder="1" applyAlignment="1" applyProtection="1">
      <alignment horizontal="center" vertical="center"/>
      <protection hidden="1"/>
    </xf>
    <xf numFmtId="1" fontId="8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4" fillId="0" borderId="20" xfId="2" applyFont="1" applyFill="1" applyBorder="1" applyAlignment="1" applyProtection="1">
      <alignment horizontal="center" vertical="center"/>
      <protection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7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1" fillId="0" borderId="54" xfId="2" applyNumberFormat="1" applyFont="1" applyFill="1" applyBorder="1" applyAlignment="1" applyProtection="1">
      <alignment horizontal="center" vertical="center"/>
      <protection hidden="1"/>
    </xf>
    <xf numFmtId="0" fontId="72" fillId="0" borderId="55" xfId="2" applyNumberFormat="1" applyFont="1" applyBorder="1" applyAlignment="1" applyProtection="1">
      <protection hidden="1"/>
    </xf>
    <xf numFmtId="0" fontId="72" fillId="0" borderId="52" xfId="2" applyNumberFormat="1" applyFont="1" applyBorder="1" applyAlignment="1" applyProtection="1">
      <protection hidden="1"/>
    </xf>
    <xf numFmtId="0" fontId="72" fillId="0" borderId="20" xfId="2" applyNumberFormat="1" applyFont="1" applyBorder="1" applyAlignment="1" applyProtection="1">
      <protection hidden="1"/>
    </xf>
    <xf numFmtId="0" fontId="83" fillId="0" borderId="52" xfId="2" applyFont="1" applyFill="1" applyBorder="1" applyAlignment="1" applyProtection="1">
      <alignment horizontal="center" vertical="center"/>
      <protection hidden="1"/>
    </xf>
    <xf numFmtId="0" fontId="83" fillId="0" borderId="20" xfId="2" applyFont="1" applyFill="1" applyBorder="1" applyAlignment="1" applyProtection="1">
      <alignment horizontal="center" vertical="center"/>
      <protection hidden="1"/>
    </xf>
    <xf numFmtId="0" fontId="83" fillId="0" borderId="20" xfId="2" applyFont="1" applyBorder="1" applyAlignment="1" applyProtection="1">
      <alignment horizontal="center" vertical="center"/>
      <protection hidden="1"/>
    </xf>
    <xf numFmtId="0" fontId="83" fillId="0" borderId="20" xfId="2" applyFont="1" applyFill="1" applyBorder="1" applyAlignment="1" applyProtection="1">
      <alignment horizontal="left" vertical="center"/>
      <protection hidden="1"/>
    </xf>
    <xf numFmtId="0" fontId="83" fillId="0" borderId="25" xfId="2" applyFont="1" applyFill="1" applyBorder="1" applyAlignment="1" applyProtection="1">
      <alignment horizontal="left" vertical="center"/>
      <protection hidden="1"/>
    </xf>
    <xf numFmtId="0" fontId="73" fillId="0" borderId="55" xfId="2" applyFont="1" applyFill="1" applyBorder="1" applyAlignment="1" applyProtection="1">
      <alignment horizontal="center"/>
      <protection hidden="1"/>
    </xf>
    <xf numFmtId="0" fontId="73" fillId="0" borderId="55" xfId="2" applyFont="1" applyBorder="1" applyAlignment="1" applyProtection="1">
      <alignment horizontal="center"/>
      <protection hidden="1"/>
    </xf>
    <xf numFmtId="0" fontId="74" fillId="0" borderId="55" xfId="2" applyFont="1" applyBorder="1" applyAlignment="1" applyProtection="1">
      <protection hidden="1"/>
    </xf>
    <xf numFmtId="0" fontId="74" fillId="0" borderId="56" xfId="2" applyFont="1" applyBorder="1" applyAlignment="1" applyProtection="1">
      <protection hidden="1"/>
    </xf>
    <xf numFmtId="0" fontId="71" fillId="0" borderId="54" xfId="2" applyFont="1" applyFill="1" applyBorder="1" applyAlignment="1" applyProtection="1">
      <alignment horizontal="center" vertical="center"/>
      <protection hidden="1"/>
    </xf>
    <xf numFmtId="0" fontId="72" fillId="0" borderId="55" xfId="2" applyFont="1" applyBorder="1" applyAlignment="1" applyProtection="1">
      <alignment horizontal="center"/>
      <protection hidden="1"/>
    </xf>
    <xf numFmtId="0" fontId="72" fillId="0" borderId="52" xfId="2" applyFont="1" applyBorder="1" applyAlignment="1" applyProtection="1">
      <alignment horizontal="center"/>
      <protection hidden="1"/>
    </xf>
    <xf numFmtId="0" fontId="72" fillId="0" borderId="20" xfId="2" applyFont="1" applyBorder="1" applyAlignment="1" applyProtection="1">
      <alignment horizontal="center"/>
      <protection hidden="1"/>
    </xf>
    <xf numFmtId="0" fontId="87" fillId="0" borderId="20" xfId="2" applyFont="1" applyFill="1" applyBorder="1" applyAlignment="1" applyProtection="1">
      <alignment horizontal="center" vertical="center" textRotation="90"/>
      <protection hidden="1"/>
    </xf>
    <xf numFmtId="0" fontId="87" fillId="0" borderId="25" xfId="2" applyFont="1" applyBorder="1" applyAlignment="1" applyProtection="1">
      <alignment horizontal="center" vertical="center" textRotation="90"/>
      <protection hidden="1"/>
    </xf>
    <xf numFmtId="14" fontId="74" fillId="0" borderId="20" xfId="2" applyNumberFormat="1" applyFont="1" applyBorder="1" applyAlignment="1" applyProtection="1">
      <alignment horizontal="center" vertical="center"/>
      <protection locked="0" hidden="1"/>
    </xf>
    <xf numFmtId="14" fontId="74" fillId="0" borderId="25" xfId="2" applyNumberFormat="1" applyFont="1" applyBorder="1" applyAlignment="1" applyProtection="1">
      <alignment horizontal="center" vertical="center"/>
      <protection locked="0" hidden="1"/>
    </xf>
    <xf numFmtId="0" fontId="75" fillId="0" borderId="20" xfId="2" applyFont="1" applyFill="1" applyBorder="1" applyAlignment="1" applyProtection="1">
      <alignment horizontal="center" vertical="center" textRotation="90"/>
      <protection hidden="1"/>
    </xf>
    <xf numFmtId="0" fontId="74" fillId="0" borderId="20" xfId="2" applyFont="1" applyBorder="1" applyAlignment="1" applyProtection="1">
      <alignment horizontal="center" vertical="center" textRotation="90"/>
      <protection hidden="1"/>
    </xf>
    <xf numFmtId="1" fontId="89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9" fillId="0" borderId="20" xfId="2" applyNumberFormat="1" applyFont="1" applyBorder="1" applyAlignment="1" applyProtection="1">
      <alignment horizontal="center" vertical="center"/>
      <protection hidden="1"/>
    </xf>
    <xf numFmtId="1" fontId="89" fillId="0" borderId="25" xfId="2" applyNumberFormat="1" applyFont="1" applyBorder="1" applyAlignment="1" applyProtection="1">
      <alignment horizontal="center" vertical="center"/>
      <protection hidden="1"/>
    </xf>
    <xf numFmtId="0" fontId="81" fillId="0" borderId="52" xfId="2" applyFont="1" applyFill="1" applyBorder="1" applyAlignment="1" applyProtection="1">
      <alignment horizontal="center" vertical="center"/>
      <protection hidden="1"/>
    </xf>
    <xf numFmtId="0" fontId="81" fillId="0" borderId="20" xfId="2" applyFont="1" applyFill="1" applyBorder="1" applyAlignment="1" applyProtection="1">
      <alignment horizontal="center" vertical="center"/>
      <protection hidden="1"/>
    </xf>
    <xf numFmtId="2" fontId="78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78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80" fillId="0" borderId="64" xfId="2" applyNumberFormat="1" applyFont="1" applyBorder="1" applyAlignment="1" applyProtection="1">
      <alignment horizontal="center" vertical="center" shrinkToFit="1"/>
      <protection hidden="1"/>
    </xf>
    <xf numFmtId="0" fontId="74" fillId="0" borderId="65" xfId="2" applyFont="1" applyBorder="1" applyAlignment="1" applyProtection="1">
      <alignment horizontal="center" vertical="center" shrinkToFit="1"/>
      <protection hidden="1"/>
    </xf>
    <xf numFmtId="0" fontId="74" fillId="0" borderId="74" xfId="2" applyFont="1" applyBorder="1" applyAlignment="1" applyProtection="1">
      <alignment horizontal="center" vertical="center" shrinkToFit="1"/>
      <protection hidden="1"/>
    </xf>
    <xf numFmtId="0" fontId="77" fillId="0" borderId="70" xfId="2" applyFont="1" applyBorder="1" applyAlignment="1" applyProtection="1">
      <alignment horizontal="center" vertical="center" shrinkToFit="1"/>
      <protection hidden="1"/>
    </xf>
    <xf numFmtId="0" fontId="74" fillId="0" borderId="71" xfId="2" applyFont="1" applyBorder="1" applyAlignment="1" applyProtection="1">
      <alignment horizontal="center" vertical="center" shrinkToFit="1"/>
      <protection hidden="1"/>
    </xf>
    <xf numFmtId="0" fontId="74" fillId="0" borderId="72" xfId="2" applyFont="1" applyBorder="1" applyAlignment="1" applyProtection="1">
      <alignment horizontal="center" vertical="center" shrinkToFit="1"/>
      <protection hidden="1"/>
    </xf>
    <xf numFmtId="0" fontId="74" fillId="0" borderId="73" xfId="2" applyFont="1" applyBorder="1" applyAlignment="1" applyProtection="1">
      <alignment horizontal="center" vertical="center" shrinkToFit="1"/>
      <protection hidden="1"/>
    </xf>
    <xf numFmtId="166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74" fillId="0" borderId="52" xfId="2" applyFont="1" applyFill="1" applyBorder="1" applyAlignment="1" applyProtection="1">
      <alignment horizontal="center" vertical="center"/>
      <protection hidden="1"/>
    </xf>
    <xf numFmtId="0" fontId="74" fillId="0" borderId="24" xfId="2" applyFont="1" applyBorder="1" applyAlignment="1" applyProtection="1">
      <alignment horizontal="center" vertical="center"/>
      <protection hidden="1"/>
    </xf>
    <xf numFmtId="0" fontId="74" fillId="0" borderId="25" xfId="2" applyFont="1" applyBorder="1" applyAlignment="1" applyProtection="1">
      <alignment horizontal="center" vertical="center"/>
      <protection hidden="1"/>
    </xf>
    <xf numFmtId="14" fontId="87" fillId="0" borderId="64" xfId="3" applyNumberFormat="1" applyFont="1" applyFill="1" applyBorder="1" applyAlignment="1" applyProtection="1">
      <alignment horizontal="center" vertical="center" textRotation="90"/>
      <protection locked="0" hidden="1"/>
    </xf>
    <xf numFmtId="14" fontId="87" fillId="0" borderId="65" xfId="3" applyNumberFormat="1" applyFont="1" applyFill="1" applyBorder="1" applyAlignment="1" applyProtection="1">
      <alignment horizontal="center" vertical="center" textRotation="90"/>
      <protection locked="0" hidden="1"/>
    </xf>
    <xf numFmtId="14" fontId="87" fillId="0" borderId="74" xfId="3" applyNumberFormat="1" applyFont="1" applyFill="1" applyBorder="1" applyAlignment="1" applyProtection="1">
      <alignment horizontal="center" vertical="center" textRotation="90"/>
      <protection locked="0" hidden="1"/>
    </xf>
    <xf numFmtId="1" fontId="8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Border="1" applyAlignment="1" applyProtection="1">
      <alignment horizontal="center" vertical="center"/>
      <protection hidden="1"/>
    </xf>
    <xf numFmtId="1" fontId="88" fillId="0" borderId="25" xfId="2" applyNumberFormat="1" applyFont="1" applyBorder="1" applyAlignment="1" applyProtection="1">
      <alignment horizontal="center" vertical="center"/>
      <protection hidden="1"/>
    </xf>
    <xf numFmtId="1" fontId="75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75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80" fillId="0" borderId="0" xfId="2" applyFont="1" applyFill="1" applyBorder="1" applyAlignment="1" applyProtection="1">
      <alignment horizontal="center" vertical="center" textRotation="90"/>
      <protection hidden="1"/>
    </xf>
    <xf numFmtId="0" fontId="74" fillId="0" borderId="0" xfId="2" applyFont="1" applyAlignment="1" applyProtection="1">
      <protection hidden="1"/>
    </xf>
    <xf numFmtId="0" fontId="80" fillId="0" borderId="62" xfId="2" applyFont="1" applyFill="1" applyBorder="1" applyAlignment="1" applyProtection="1">
      <protection hidden="1"/>
    </xf>
    <xf numFmtId="0" fontId="74" fillId="0" borderId="62" xfId="2" applyFont="1" applyBorder="1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7" fillId="0" borderId="20" xfId="3" applyFont="1" applyFill="1" applyBorder="1" applyAlignment="1" applyProtection="1">
      <alignment horizontal="center" vertical="center"/>
      <protection locked="0" hidden="1"/>
    </xf>
    <xf numFmtId="14" fontId="8" fillId="0" borderId="20" xfId="3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3" applyNumberFormat="1" applyFont="1" applyBorder="1" applyAlignment="1" applyProtection="1">
      <alignment horizontal="center" vertical="center"/>
      <protection locked="0" hidden="1"/>
    </xf>
    <xf numFmtId="14" fontId="1" fillId="0" borderId="20" xfId="3" applyNumberFormat="1" applyBorder="1" applyAlignment="1" applyProtection="1">
      <alignment horizontal="center" vertical="center"/>
      <protection locked="0" hidden="1"/>
    </xf>
    <xf numFmtId="14" fontId="8" fillId="0" borderId="25" xfId="3" applyNumberFormat="1" applyFont="1" applyBorder="1" applyAlignment="1" applyProtection="1">
      <alignment horizontal="center" vertical="center"/>
      <protection locked="0" hidden="1"/>
    </xf>
    <xf numFmtId="14" fontId="1" fillId="0" borderId="25" xfId="3" applyNumberFormat="1" applyBorder="1" applyAlignment="1" applyProtection="1">
      <alignment horizontal="center" vertical="center"/>
      <protection locked="0"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D12" sqref="D12:E12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3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5"/>
      <c r="P2" s="236" t="s">
        <v>24</v>
      </c>
      <c r="Q2" s="236"/>
      <c r="R2" s="236"/>
    </row>
    <row r="3" spans="2:18" ht="13.35" customHeight="1" x14ac:dyDescent="0.25"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8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8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06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8"/>
      <c r="P5" s="27">
        <v>7</v>
      </c>
      <c r="Q5" s="27">
        <v>18.9999</v>
      </c>
      <c r="R5" s="28">
        <v>71</v>
      </c>
    </row>
    <row r="6" spans="2:18" ht="13.35" customHeight="1" x14ac:dyDescent="0.25">
      <c r="B6" s="206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8"/>
      <c r="P6" s="27">
        <v>19</v>
      </c>
      <c r="Q6" s="27">
        <v>30.9999</v>
      </c>
      <c r="R6" s="28">
        <v>72</v>
      </c>
    </row>
    <row r="7" spans="2:18" ht="13.35" customHeight="1" x14ac:dyDescent="0.25">
      <c r="B7" s="206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8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8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1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2" t="s">
        <v>13</v>
      </c>
      <c r="D10" s="213"/>
      <c r="E10" s="213"/>
      <c r="F10" s="213"/>
      <c r="G10" s="213"/>
      <c r="H10" s="213"/>
      <c r="I10" s="213"/>
      <c r="J10" s="213"/>
      <c r="K10" s="213"/>
      <c r="L10" s="213"/>
      <c r="M10" s="214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95"/>
      <c r="D11" s="196"/>
      <c r="E11" s="196"/>
      <c r="F11" s="196"/>
      <c r="G11" s="196"/>
      <c r="H11" s="196"/>
      <c r="I11" s="196"/>
      <c r="J11" s="196"/>
      <c r="K11" s="196"/>
      <c r="L11" s="196"/>
      <c r="M11" s="197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219" t="s">
        <v>160</v>
      </c>
      <c r="E12" s="220"/>
      <c r="F12" s="1"/>
      <c r="G12" s="215" t="s">
        <v>164</v>
      </c>
      <c r="H12" s="218"/>
      <c r="I12" s="2"/>
      <c r="J12" s="215" t="s">
        <v>163</v>
      </c>
      <c r="K12" s="216"/>
      <c r="L12" s="217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200" t="s">
        <v>14</v>
      </c>
      <c r="E13" s="240"/>
      <c r="F13" s="1"/>
      <c r="G13" s="200" t="s">
        <v>15</v>
      </c>
      <c r="H13" s="200"/>
      <c r="I13" s="2"/>
      <c r="J13" s="200" t="s">
        <v>16</v>
      </c>
      <c r="K13" s="196"/>
      <c r="L13" s="19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5" t="s">
        <v>159</v>
      </c>
      <c r="E14" s="218"/>
      <c r="F14" s="4"/>
      <c r="G14" s="215"/>
      <c r="H14" s="218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200" t="s">
        <v>17</v>
      </c>
      <c r="E15" s="225"/>
      <c r="F15" s="4"/>
      <c r="G15" s="200" t="s">
        <v>18</v>
      </c>
      <c r="H15" s="225"/>
      <c r="I15" s="5"/>
      <c r="J15" s="3" t="s">
        <v>19</v>
      </c>
      <c r="K15" s="221"/>
      <c r="L15" s="19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219" t="s">
        <v>156</v>
      </c>
      <c r="E16" s="226"/>
      <c r="F16" s="4"/>
      <c r="G16" s="168" t="s">
        <v>155</v>
      </c>
      <c r="H16" s="245"/>
      <c r="I16" s="245"/>
      <c r="J16" s="241" t="s">
        <v>154</v>
      </c>
      <c r="K16" s="242"/>
      <c r="L16" s="243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200" t="s">
        <v>20</v>
      </c>
      <c r="E17" s="235"/>
      <c r="F17" s="4"/>
      <c r="G17" s="3" t="s">
        <v>21</v>
      </c>
      <c r="H17" s="15"/>
      <c r="I17" s="5"/>
      <c r="J17" s="200" t="s">
        <v>22</v>
      </c>
      <c r="K17" s="196"/>
      <c r="L17" s="19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48"/>
      <c r="E18" s="248"/>
      <c r="F18" s="15"/>
      <c r="G18" s="249"/>
      <c r="H18" s="249"/>
      <c r="I18" s="249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32" t="s">
        <v>1</v>
      </c>
      <c r="E19" s="234"/>
      <c r="F19" s="7"/>
      <c r="G19" s="232" t="s">
        <v>2</v>
      </c>
      <c r="H19" s="233"/>
      <c r="I19" s="233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98">
        <v>40575</v>
      </c>
      <c r="E20" s="199"/>
      <c r="F20" s="8"/>
      <c r="G20" s="222" t="s">
        <v>5</v>
      </c>
      <c r="H20" s="223"/>
      <c r="I20" s="224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200" t="s">
        <v>3</v>
      </c>
      <c r="E21" s="240"/>
      <c r="F21" s="9"/>
      <c r="G21" s="222" t="s">
        <v>6</v>
      </c>
      <c r="H21" s="223"/>
      <c r="I21" s="224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46">
        <v>40603</v>
      </c>
      <c r="E22" s="247"/>
      <c r="F22" s="8"/>
      <c r="G22" s="201" t="s">
        <v>136</v>
      </c>
      <c r="H22" s="202"/>
      <c r="I22" s="202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200" t="s">
        <v>23</v>
      </c>
      <c r="E23" s="240"/>
      <c r="F23" s="9"/>
      <c r="G23" s="244"/>
      <c r="H23" s="244"/>
      <c r="I23" s="244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46">
        <v>40634</v>
      </c>
      <c r="E24" s="250"/>
      <c r="F24" s="9"/>
      <c r="G24" s="232" t="s">
        <v>7</v>
      </c>
      <c r="H24" s="233"/>
      <c r="I24" s="233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200" t="s">
        <v>4</v>
      </c>
      <c r="E25" s="240"/>
      <c r="F25" s="8"/>
      <c r="G25" s="227" t="s">
        <v>11</v>
      </c>
      <c r="H25" s="228"/>
      <c r="I25" s="228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200"/>
      <c r="E26" s="196"/>
      <c r="F26" s="8"/>
      <c r="G26" s="229" t="s">
        <v>12</v>
      </c>
      <c r="H26" s="230"/>
      <c r="I26" s="231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38" t="s">
        <v>152</v>
      </c>
      <c r="D27" s="239"/>
      <c r="E27" s="239"/>
      <c r="F27" s="21"/>
      <c r="G27" s="237"/>
      <c r="H27" s="237"/>
      <c r="I27" s="237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3" sqref="C3:E3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161</v>
      </c>
      <c r="C2" s="47" t="s">
        <v>114</v>
      </c>
      <c r="D2" s="51" t="s">
        <v>158</v>
      </c>
      <c r="E2" s="47" t="s">
        <v>162</v>
      </c>
    </row>
    <row r="3" spans="1:5" ht="12.75" customHeight="1" x14ac:dyDescent="0.25">
      <c r="A3" s="50" t="s">
        <v>35</v>
      </c>
      <c r="B3" s="46"/>
      <c r="C3" s="47"/>
      <c r="D3" s="51"/>
      <c r="E3" s="47"/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79" t="str">
        <f>CONCATENATE('INITIAL INPUT'!D12,"  ",'INITIAL INPUT'!G12)</f>
        <v>CITCS INTL 2  ITM 2</v>
      </c>
      <c r="B1" s="280"/>
      <c r="C1" s="280"/>
      <c r="D1" s="281"/>
      <c r="E1" s="285" t="s">
        <v>129</v>
      </c>
      <c r="F1" s="286"/>
      <c r="G1" s="286"/>
      <c r="H1" s="286"/>
      <c r="I1" s="287"/>
      <c r="J1" s="285" t="s">
        <v>130</v>
      </c>
      <c r="K1" s="286"/>
      <c r="L1" s="286"/>
      <c r="M1" s="286"/>
      <c r="N1" s="286"/>
      <c r="O1" s="287"/>
      <c r="P1" s="285" t="s">
        <v>131</v>
      </c>
      <c r="Q1" s="286"/>
      <c r="R1" s="286"/>
      <c r="S1" s="286"/>
      <c r="T1" s="286"/>
      <c r="U1" s="286"/>
      <c r="V1" s="287"/>
      <c r="W1" s="72"/>
    </row>
    <row r="2" spans="1:24" s="74" customFormat="1" ht="15" customHeight="1" x14ac:dyDescent="0.25">
      <c r="A2" s="282"/>
      <c r="B2" s="283"/>
      <c r="C2" s="283"/>
      <c r="D2" s="284"/>
      <c r="E2" s="276" t="str">
        <f>IF('INITIAL INPUT'!G20="","",'INITIAL INPUT'!G20)</f>
        <v>Class Standing</v>
      </c>
      <c r="F2" s="254" t="str">
        <f>IF('INITIAL INPUT'!G21="","",'INITIAL INPUT'!G21)</f>
        <v>Laboratory</v>
      </c>
      <c r="G2" s="257" t="s">
        <v>98</v>
      </c>
      <c r="H2" s="264" t="s">
        <v>99</v>
      </c>
      <c r="I2" s="273" t="str">
        <f>IF('INITIAL INPUT'!J23="","GRADE (%)","INVALID GRADE")</f>
        <v>GRADE (%)</v>
      </c>
      <c r="J2" s="276" t="str">
        <f>E2</f>
        <v>Class Standing</v>
      </c>
      <c r="K2" s="254" t="str">
        <f>F2</f>
        <v>Laboratory</v>
      </c>
      <c r="L2" s="257" t="str">
        <f>G2</f>
        <v>EXAM</v>
      </c>
      <c r="M2" s="290" t="s">
        <v>132</v>
      </c>
      <c r="N2" s="264" t="s">
        <v>99</v>
      </c>
      <c r="O2" s="273" t="str">
        <f>IF('INITIAL INPUT'!K23="","GRADE (%)","INVALID GRADE")</f>
        <v>GRADE (%)</v>
      </c>
      <c r="P2" s="276" t="str">
        <f>E2</f>
        <v>Class Standing</v>
      </c>
      <c r="Q2" s="254" t="str">
        <f>F2</f>
        <v>Laboratory</v>
      </c>
      <c r="R2" s="257" t="s">
        <v>98</v>
      </c>
      <c r="S2" s="290" t="s">
        <v>132</v>
      </c>
      <c r="T2" s="264" t="s">
        <v>99</v>
      </c>
      <c r="U2" s="273" t="str">
        <f>IF('INITIAL INPUT'!L23="","GRADE (%)","INVALID GRADE")</f>
        <v>GRADE (%)</v>
      </c>
      <c r="V2" s="293" t="str">
        <f>IF(U2="INVALID GRADE","INVALID FINAL GRADE","FINAL GRADE (%)")</f>
        <v>FINAL GRADE (%)</v>
      </c>
      <c r="W2" s="251" t="s">
        <v>133</v>
      </c>
    </row>
    <row r="3" spans="1:24" s="74" customFormat="1" ht="12.75" customHeight="1" x14ac:dyDescent="0.25">
      <c r="A3" s="305" t="str">
        <f>'INITIAL INPUT'!J12</f>
        <v>OO DESIGN AND METHODOLOGY</v>
      </c>
      <c r="B3" s="306"/>
      <c r="C3" s="306"/>
      <c r="D3" s="307"/>
      <c r="E3" s="277"/>
      <c r="F3" s="255"/>
      <c r="G3" s="258"/>
      <c r="H3" s="272"/>
      <c r="I3" s="274"/>
      <c r="J3" s="277"/>
      <c r="K3" s="255"/>
      <c r="L3" s="258"/>
      <c r="M3" s="290"/>
      <c r="N3" s="272"/>
      <c r="O3" s="274"/>
      <c r="P3" s="277"/>
      <c r="Q3" s="255"/>
      <c r="R3" s="258"/>
      <c r="S3" s="290"/>
      <c r="T3" s="272"/>
      <c r="U3" s="274"/>
      <c r="V3" s="294"/>
      <c r="W3" s="252"/>
    </row>
    <row r="4" spans="1:24" s="74" customFormat="1" ht="12.75" customHeight="1" x14ac:dyDescent="0.25">
      <c r="A4" s="308" t="str">
        <f>CONCATENATE('INITIAL INPUT'!D14,"  ",'INITIAL INPUT'!G14)</f>
        <v xml:space="preserve">MWF 6:30PM-7:30PM  </v>
      </c>
      <c r="B4" s="309"/>
      <c r="C4" s="310"/>
      <c r="D4" s="103" t="str">
        <f>'INITIAL INPUT'!J14</f>
        <v>M306</v>
      </c>
      <c r="E4" s="277"/>
      <c r="F4" s="255"/>
      <c r="G4" s="258"/>
      <c r="H4" s="272"/>
      <c r="I4" s="274"/>
      <c r="J4" s="277"/>
      <c r="K4" s="255"/>
      <c r="L4" s="258"/>
      <c r="M4" s="290"/>
      <c r="N4" s="272"/>
      <c r="O4" s="274"/>
      <c r="P4" s="277"/>
      <c r="Q4" s="255"/>
      <c r="R4" s="258"/>
      <c r="S4" s="290"/>
      <c r="T4" s="272"/>
      <c r="U4" s="274"/>
      <c r="V4" s="294"/>
      <c r="W4" s="252"/>
    </row>
    <row r="5" spans="1:24" s="74" customFormat="1" ht="12.6" customHeight="1" x14ac:dyDescent="0.25">
      <c r="A5" s="308" t="str">
        <f>CONCATENATE('INITIAL INPUT'!G16," Trimester ","SY ",'INITIAL INPUT'!D16)</f>
        <v>1st Trimester SY 2017-2018</v>
      </c>
      <c r="B5" s="309"/>
      <c r="C5" s="310"/>
      <c r="D5" s="311"/>
      <c r="E5" s="277"/>
      <c r="F5" s="255"/>
      <c r="G5" s="263">
        <f>'INITIAL INPUT'!D20</f>
        <v>40575</v>
      </c>
      <c r="H5" s="272"/>
      <c r="I5" s="274"/>
      <c r="J5" s="277"/>
      <c r="K5" s="255"/>
      <c r="L5" s="263">
        <f>'INITIAL INPUT'!D22</f>
        <v>40603</v>
      </c>
      <c r="M5" s="290"/>
      <c r="N5" s="272"/>
      <c r="O5" s="274"/>
      <c r="P5" s="277"/>
      <c r="Q5" s="255"/>
      <c r="R5" s="263">
        <f>'INITIAL INPUT'!D24</f>
        <v>40634</v>
      </c>
      <c r="S5" s="290"/>
      <c r="T5" s="272"/>
      <c r="U5" s="274"/>
      <c r="V5" s="294"/>
      <c r="W5" s="252"/>
    </row>
    <row r="6" spans="1:24" s="74" customFormat="1" ht="12.75" customHeight="1" x14ac:dyDescent="0.25">
      <c r="A6" s="296" t="str">
        <f>CONCATENATE("Inst/Prof:", 'INITIAL INPUT'!J16)</f>
        <v>Inst/Prof:Leonard Prim Francis G. Reyes</v>
      </c>
      <c r="B6" s="297"/>
      <c r="C6" s="297"/>
      <c r="D6" s="298"/>
      <c r="E6" s="277"/>
      <c r="F6" s="255"/>
      <c r="G6" s="255"/>
      <c r="H6" s="272"/>
      <c r="I6" s="274"/>
      <c r="J6" s="277"/>
      <c r="K6" s="255"/>
      <c r="L6" s="255"/>
      <c r="M6" s="290"/>
      <c r="N6" s="272"/>
      <c r="O6" s="274"/>
      <c r="P6" s="277"/>
      <c r="Q6" s="255"/>
      <c r="R6" s="255"/>
      <c r="S6" s="290"/>
      <c r="T6" s="272"/>
      <c r="U6" s="274"/>
      <c r="V6" s="294"/>
      <c r="W6" s="252"/>
    </row>
    <row r="7" spans="1:24" ht="13.15" customHeight="1" x14ac:dyDescent="0.2">
      <c r="A7" s="299" t="s">
        <v>124</v>
      </c>
      <c r="B7" s="300"/>
      <c r="C7" s="303" t="s">
        <v>125</v>
      </c>
      <c r="D7" s="288" t="s">
        <v>134</v>
      </c>
      <c r="E7" s="278"/>
      <c r="F7" s="256"/>
      <c r="G7" s="256"/>
      <c r="H7" s="272"/>
      <c r="I7" s="274"/>
      <c r="J7" s="278"/>
      <c r="K7" s="256"/>
      <c r="L7" s="256"/>
      <c r="M7" s="291"/>
      <c r="N7" s="272"/>
      <c r="O7" s="274"/>
      <c r="P7" s="278"/>
      <c r="Q7" s="256"/>
      <c r="R7" s="256"/>
      <c r="S7" s="291"/>
      <c r="T7" s="272"/>
      <c r="U7" s="274"/>
      <c r="V7" s="294"/>
      <c r="W7" s="252"/>
    </row>
    <row r="8" spans="1:24" ht="12.75" customHeight="1" x14ac:dyDescent="0.2">
      <c r="A8" s="301"/>
      <c r="B8" s="302"/>
      <c r="C8" s="304"/>
      <c r="D8" s="289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66"/>
      <c r="I8" s="275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92"/>
      <c r="N8" s="266"/>
      <c r="O8" s="275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92"/>
      <c r="T8" s="266"/>
      <c r="U8" s="275"/>
      <c r="V8" s="295"/>
      <c r="W8" s="253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FRIAS, NICK ANGELO D. </v>
      </c>
      <c r="C9" s="104" t="str">
        <f>IF(NAMES!C2="","",NAMES!C2)</f>
        <v>M</v>
      </c>
      <c r="D9" s="81" t="str">
        <f>IF(NAMES!D2="","",NAMES!D2)</f>
        <v>BSIT-WEB TRACK-3</v>
      </c>
      <c r="E9" s="82">
        <f>IF(PRELIM!P9="","",$E$8*PRELIM!P9)</f>
        <v>16.5</v>
      </c>
      <c r="F9" s="83" t="str">
        <f>IF(PRELIM!AB9="","",$F$8*PRELIM!AB9)</f>
        <v/>
      </c>
      <c r="G9" s="83" t="str">
        <f>IF(PRELIM!AD9="","",$G$8*PRELIM!AD9)</f>
        <v/>
      </c>
      <c r="H9" s="84">
        <f t="shared" ref="H9:H40" si="0">IF(SUM(E9:G9)=0,"",SUM(E9:G9))</f>
        <v>16.5</v>
      </c>
      <c r="I9" s="85">
        <f>IF(H9="","",VLOOKUP(H9,'INITIAL INPUT'!$P$4:$R$34,3))</f>
        <v>71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/>
      </c>
      <c r="C10" s="104" t="str">
        <f>IF(NAMES!C3="","",NAMES!C3)</f>
        <v/>
      </c>
      <c r="D10" s="81" t="str">
        <f>IF(NAMES!D3="","",NAMES!D3)</f>
        <v/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59"/>
      <c r="Y26" s="261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60"/>
      <c r="Y27" s="262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60"/>
      <c r="Y28" s="262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60"/>
      <c r="Y29" s="262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60"/>
      <c r="Y30" s="262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60"/>
      <c r="Y31" s="262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60"/>
      <c r="Y32" s="262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60"/>
      <c r="Y33" s="262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60"/>
      <c r="Y34" s="262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60"/>
      <c r="Y35" s="262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60"/>
      <c r="Y36" s="262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60"/>
      <c r="Y37" s="262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60"/>
      <c r="Y38" s="262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60"/>
      <c r="Y39" s="262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60"/>
      <c r="Y40" s="262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79" t="str">
        <f>A1</f>
        <v>CITCS INTL 2  ITM 2</v>
      </c>
      <c r="B42" s="280"/>
      <c r="C42" s="280"/>
      <c r="D42" s="281"/>
      <c r="E42" s="285" t="s">
        <v>129</v>
      </c>
      <c r="F42" s="286"/>
      <c r="G42" s="286"/>
      <c r="H42" s="286"/>
      <c r="I42" s="287"/>
      <c r="J42" s="285" t="s">
        <v>130</v>
      </c>
      <c r="K42" s="286"/>
      <c r="L42" s="286"/>
      <c r="M42" s="286"/>
      <c r="N42" s="286"/>
      <c r="O42" s="287"/>
      <c r="P42" s="285" t="s">
        <v>131</v>
      </c>
      <c r="Q42" s="286"/>
      <c r="R42" s="286"/>
      <c r="S42" s="286"/>
      <c r="T42" s="286"/>
      <c r="U42" s="286"/>
      <c r="V42" s="312"/>
      <c r="W42" s="72"/>
      <c r="X42" s="91"/>
    </row>
    <row r="43" spans="1:25" s="74" customFormat="1" ht="15" customHeight="1" x14ac:dyDescent="0.25">
      <c r="A43" s="282"/>
      <c r="B43" s="283"/>
      <c r="C43" s="283"/>
      <c r="D43" s="284"/>
      <c r="E43" s="313" t="str">
        <f>IF(PART1=0,"",PART1)</f>
        <v>Class Standing</v>
      </c>
      <c r="F43" s="316" t="str">
        <f>IF(PART2=0,"",PART2)</f>
        <v>Laboratory</v>
      </c>
      <c r="G43" s="257" t="s">
        <v>98</v>
      </c>
      <c r="H43" s="264" t="str">
        <f>H2</f>
        <v>SCORE</v>
      </c>
      <c r="I43" s="320" t="str">
        <f>I2</f>
        <v>GRADE (%)</v>
      </c>
      <c r="J43" s="313" t="str">
        <f>IF(PART1=0,"",PART1)</f>
        <v>Class Standing</v>
      </c>
      <c r="K43" s="316" t="str">
        <f>IF(PART2=0,"",PART2)</f>
        <v>Laboratory</v>
      </c>
      <c r="L43" s="257" t="s">
        <v>98</v>
      </c>
      <c r="M43" s="290" t="str">
        <f>M2</f>
        <v>RAW SCORE</v>
      </c>
      <c r="N43" s="264" t="str">
        <f>N2</f>
        <v>SCORE</v>
      </c>
      <c r="O43" s="320" t="str">
        <f>O2</f>
        <v>GRADE (%)</v>
      </c>
      <c r="P43" s="313" t="str">
        <f>IF(PART1=0,"",PART1)</f>
        <v>Class Standing</v>
      </c>
      <c r="Q43" s="316" t="str">
        <f>IF(PART2=0,"",PART2)</f>
        <v>Laboratory</v>
      </c>
      <c r="R43" s="257" t="s">
        <v>98</v>
      </c>
      <c r="S43" s="290" t="str">
        <f>S2</f>
        <v>RAW SCORE</v>
      </c>
      <c r="T43" s="264" t="str">
        <f>T2</f>
        <v>SCORE</v>
      </c>
      <c r="U43" s="267" t="str">
        <f>U2</f>
        <v>GRADE (%)</v>
      </c>
      <c r="V43" s="270" t="str">
        <f>V2</f>
        <v>FINAL GRADE (%)</v>
      </c>
      <c r="W43" s="251" t="s">
        <v>133</v>
      </c>
    </row>
    <row r="44" spans="1:25" s="74" customFormat="1" ht="15" customHeight="1" x14ac:dyDescent="0.25">
      <c r="A44" s="305" t="str">
        <f>A3</f>
        <v>OO DESIGN AND METHODOLOGY</v>
      </c>
      <c r="B44" s="306"/>
      <c r="C44" s="306"/>
      <c r="D44" s="307"/>
      <c r="E44" s="314"/>
      <c r="F44" s="317"/>
      <c r="G44" s="258"/>
      <c r="H44" s="265"/>
      <c r="I44" s="321"/>
      <c r="J44" s="314"/>
      <c r="K44" s="317"/>
      <c r="L44" s="258"/>
      <c r="M44" s="290"/>
      <c r="N44" s="265"/>
      <c r="O44" s="321"/>
      <c r="P44" s="314"/>
      <c r="Q44" s="317"/>
      <c r="R44" s="258"/>
      <c r="S44" s="290"/>
      <c r="T44" s="265"/>
      <c r="U44" s="268"/>
      <c r="V44" s="270"/>
      <c r="W44" s="252"/>
    </row>
    <row r="45" spans="1:25" s="74" customFormat="1" ht="12.75" customHeight="1" x14ac:dyDescent="0.25">
      <c r="A45" s="308" t="str">
        <f>A4</f>
        <v xml:space="preserve">MWF 6:30PM-7:30PM  </v>
      </c>
      <c r="B45" s="309"/>
      <c r="C45" s="310"/>
      <c r="D45" s="75" t="str">
        <f>D4</f>
        <v>M306</v>
      </c>
      <c r="E45" s="314"/>
      <c r="F45" s="317"/>
      <c r="G45" s="258"/>
      <c r="H45" s="265"/>
      <c r="I45" s="321"/>
      <c r="J45" s="314"/>
      <c r="K45" s="317"/>
      <c r="L45" s="258"/>
      <c r="M45" s="290"/>
      <c r="N45" s="265"/>
      <c r="O45" s="321"/>
      <c r="P45" s="314"/>
      <c r="Q45" s="317"/>
      <c r="R45" s="258"/>
      <c r="S45" s="290"/>
      <c r="T45" s="265"/>
      <c r="U45" s="268"/>
      <c r="V45" s="270"/>
      <c r="W45" s="252"/>
    </row>
    <row r="46" spans="1:25" s="74" customFormat="1" ht="12.6" customHeight="1" x14ac:dyDescent="0.25">
      <c r="A46" s="308" t="str">
        <f>A5</f>
        <v>1st Trimester SY 2017-2018</v>
      </c>
      <c r="B46" s="309"/>
      <c r="C46" s="310"/>
      <c r="D46" s="311"/>
      <c r="E46" s="314"/>
      <c r="F46" s="317"/>
      <c r="G46" s="319">
        <f>G5</f>
        <v>40575</v>
      </c>
      <c r="H46" s="265"/>
      <c r="I46" s="321"/>
      <c r="J46" s="314"/>
      <c r="K46" s="317"/>
      <c r="L46" s="319">
        <f>L5</f>
        <v>40603</v>
      </c>
      <c r="M46" s="290"/>
      <c r="N46" s="265"/>
      <c r="O46" s="321"/>
      <c r="P46" s="314"/>
      <c r="Q46" s="317"/>
      <c r="R46" s="319">
        <f>R5</f>
        <v>40634</v>
      </c>
      <c r="S46" s="290"/>
      <c r="T46" s="265"/>
      <c r="U46" s="268"/>
      <c r="V46" s="270"/>
      <c r="W46" s="252"/>
    </row>
    <row r="47" spans="1:25" s="74" customFormat="1" ht="12.75" customHeight="1" x14ac:dyDescent="0.25">
      <c r="A47" s="296" t="str">
        <f>A6</f>
        <v>Inst/Prof:Leonard Prim Francis G. Reyes</v>
      </c>
      <c r="B47" s="297"/>
      <c r="C47" s="258"/>
      <c r="D47" s="323"/>
      <c r="E47" s="314"/>
      <c r="F47" s="317"/>
      <c r="G47" s="258"/>
      <c r="H47" s="265"/>
      <c r="I47" s="321"/>
      <c r="J47" s="314"/>
      <c r="K47" s="317"/>
      <c r="L47" s="258"/>
      <c r="M47" s="290"/>
      <c r="N47" s="265"/>
      <c r="O47" s="321"/>
      <c r="P47" s="314"/>
      <c r="Q47" s="317"/>
      <c r="R47" s="258"/>
      <c r="S47" s="290"/>
      <c r="T47" s="265"/>
      <c r="U47" s="268"/>
      <c r="V47" s="270"/>
      <c r="W47" s="252"/>
    </row>
    <row r="48" spans="1:25" ht="13.15" customHeight="1" x14ac:dyDescent="0.2">
      <c r="A48" s="299" t="str">
        <f>A7</f>
        <v>CLASS LIST</v>
      </c>
      <c r="B48" s="300"/>
      <c r="C48" s="303" t="str">
        <f>C7</f>
        <v>SEX</v>
      </c>
      <c r="D48" s="288" t="str">
        <f>D7</f>
        <v>Course</v>
      </c>
      <c r="E48" s="314"/>
      <c r="F48" s="317"/>
      <c r="G48" s="258"/>
      <c r="H48" s="265"/>
      <c r="I48" s="321"/>
      <c r="J48" s="314"/>
      <c r="K48" s="317"/>
      <c r="L48" s="258"/>
      <c r="M48" s="291"/>
      <c r="N48" s="265"/>
      <c r="O48" s="321"/>
      <c r="P48" s="314"/>
      <c r="Q48" s="317"/>
      <c r="R48" s="258"/>
      <c r="S48" s="291"/>
      <c r="T48" s="265"/>
      <c r="U48" s="268"/>
      <c r="V48" s="270"/>
      <c r="W48" s="252"/>
      <c r="X48" s="91"/>
    </row>
    <row r="49" spans="1:24" x14ac:dyDescent="0.2">
      <c r="A49" s="301"/>
      <c r="B49" s="302"/>
      <c r="C49" s="304"/>
      <c r="D49" s="289"/>
      <c r="E49" s="315"/>
      <c r="F49" s="318"/>
      <c r="G49" s="318"/>
      <c r="H49" s="266"/>
      <c r="I49" s="322"/>
      <c r="J49" s="315"/>
      <c r="K49" s="318"/>
      <c r="L49" s="318"/>
      <c r="M49" s="292"/>
      <c r="N49" s="266"/>
      <c r="O49" s="322"/>
      <c r="P49" s="315"/>
      <c r="Q49" s="318"/>
      <c r="R49" s="318"/>
      <c r="S49" s="292"/>
      <c r="T49" s="266"/>
      <c r="U49" s="269"/>
      <c r="V49" s="271"/>
      <c r="W49" s="253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59"/>
      <c r="Y66" s="261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60"/>
      <c r="Y67" s="262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60"/>
      <c r="Y68" s="262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60"/>
      <c r="Y69" s="262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60"/>
      <c r="Y70" s="262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60"/>
      <c r="Y71" s="262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60"/>
      <c r="Y72" s="262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60"/>
      <c r="Y73" s="262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60"/>
      <c r="Y74" s="262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60"/>
      <c r="Y75" s="262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60"/>
      <c r="Y76" s="262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60"/>
      <c r="Y77" s="262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60"/>
      <c r="Y78" s="262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60"/>
      <c r="Y79" s="262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60"/>
      <c r="Y80" s="262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4" zoomScaleNormal="100" workbookViewId="0">
      <selection activeCell="E5" sqref="E5:F8"/>
    </sheetView>
  </sheetViews>
  <sheetFormatPr defaultColWidth="9.140625" defaultRowHeight="15" x14ac:dyDescent="0.25"/>
  <cols>
    <col min="1" max="1" width="2.42578125" style="171" customWidth="1"/>
    <col min="2" max="2" width="28.7109375" style="171" customWidth="1"/>
    <col min="3" max="3" width="2.7109375" style="171" customWidth="1"/>
    <col min="4" max="4" width="6.7109375" style="171" customWidth="1"/>
    <col min="5" max="15" width="3.7109375" style="171" customWidth="1"/>
    <col min="16" max="16" width="4.7109375" style="171" customWidth="1"/>
    <col min="17" max="27" width="3.7109375" style="171" customWidth="1"/>
    <col min="28" max="28" width="4.7109375" style="171" customWidth="1"/>
    <col min="29" max="29" width="3.7109375" style="171" customWidth="1"/>
    <col min="30" max="32" width="4.7109375" style="171" customWidth="1"/>
    <col min="33" max="33" width="5.7109375" style="171" customWidth="1"/>
    <col min="34" max="16384" width="9.140625" style="171"/>
  </cols>
  <sheetData>
    <row r="1" spans="1:37" ht="15" customHeight="1" x14ac:dyDescent="0.25">
      <c r="A1" s="343" t="str">
        <f>CRS!A1</f>
        <v>CITCS INTL 2  ITM 2</v>
      </c>
      <c r="B1" s="344"/>
      <c r="C1" s="344"/>
      <c r="D1" s="344"/>
      <c r="E1" s="352" t="s">
        <v>97</v>
      </c>
      <c r="F1" s="352"/>
      <c r="G1" s="352"/>
      <c r="H1" s="352"/>
      <c r="I1" s="352"/>
      <c r="J1" s="352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  <c r="AA1" s="353"/>
      <c r="AB1" s="353"/>
      <c r="AC1" s="354"/>
      <c r="AD1" s="354"/>
      <c r="AE1" s="354"/>
      <c r="AF1" s="355"/>
      <c r="AG1" s="169"/>
      <c r="AH1" s="170"/>
      <c r="AI1" s="170"/>
      <c r="AJ1" s="170"/>
      <c r="AK1" s="170"/>
    </row>
    <row r="2" spans="1:37" ht="15" customHeight="1" x14ac:dyDescent="0.25">
      <c r="A2" s="345"/>
      <c r="B2" s="346"/>
      <c r="C2" s="346"/>
      <c r="D2" s="346"/>
      <c r="E2" s="326" t="str">
        <f>IF('INITIAL INPUT'!G20="","",'INITIAL INPUT'!G20)</f>
        <v>Class Standing</v>
      </c>
      <c r="F2" s="326"/>
      <c r="G2" s="326"/>
      <c r="H2" s="326"/>
      <c r="I2" s="326"/>
      <c r="J2" s="326"/>
      <c r="K2" s="327"/>
      <c r="L2" s="327"/>
      <c r="M2" s="327"/>
      <c r="N2" s="327"/>
      <c r="O2" s="327"/>
      <c r="P2" s="327"/>
      <c r="Q2" s="340" t="str">
        <f>IF('INITIAL INPUT'!G21="","",'INITIAL INPUT'!G21)</f>
        <v>Laboratory</v>
      </c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76" t="s">
        <v>98</v>
      </c>
      <c r="AD2" s="377"/>
      <c r="AE2" s="371" t="s">
        <v>99</v>
      </c>
      <c r="AF2" s="324" t="s">
        <v>100</v>
      </c>
      <c r="AG2" s="172"/>
      <c r="AH2" s="172"/>
      <c r="AI2" s="172"/>
      <c r="AJ2" s="172"/>
      <c r="AK2" s="172"/>
    </row>
    <row r="3" spans="1:37" ht="12.75" customHeight="1" x14ac:dyDescent="0.25">
      <c r="A3" s="369" t="str">
        <f>CRS!A3</f>
        <v>OO DESIGN AND METHODOLOGY</v>
      </c>
      <c r="B3" s="370"/>
      <c r="C3" s="370"/>
      <c r="D3" s="370"/>
      <c r="E3" s="328" t="s">
        <v>101</v>
      </c>
      <c r="F3" s="328" t="s">
        <v>102</v>
      </c>
      <c r="G3" s="328" t="s">
        <v>103</v>
      </c>
      <c r="H3" s="328" t="s">
        <v>104</v>
      </c>
      <c r="I3" s="328" t="s">
        <v>105</v>
      </c>
      <c r="J3" s="328" t="s">
        <v>106</v>
      </c>
      <c r="K3" s="328" t="s">
        <v>107</v>
      </c>
      <c r="L3" s="328" t="s">
        <v>108</v>
      </c>
      <c r="M3" s="328" t="s">
        <v>109</v>
      </c>
      <c r="N3" s="328" t="s">
        <v>0</v>
      </c>
      <c r="O3" s="364" t="s">
        <v>110</v>
      </c>
      <c r="P3" s="336" t="s">
        <v>111</v>
      </c>
      <c r="Q3" s="328" t="s">
        <v>112</v>
      </c>
      <c r="R3" s="328" t="s">
        <v>113</v>
      </c>
      <c r="S3" s="328" t="s">
        <v>114</v>
      </c>
      <c r="T3" s="328" t="s">
        <v>115</v>
      </c>
      <c r="U3" s="328" t="s">
        <v>116</v>
      </c>
      <c r="V3" s="328" t="s">
        <v>117</v>
      </c>
      <c r="W3" s="328" t="s">
        <v>118</v>
      </c>
      <c r="X3" s="328" t="s">
        <v>119</v>
      </c>
      <c r="Y3" s="328" t="s">
        <v>120</v>
      </c>
      <c r="Z3" s="328" t="s">
        <v>121</v>
      </c>
      <c r="AA3" s="364" t="s">
        <v>110</v>
      </c>
      <c r="AB3" s="336" t="s">
        <v>111</v>
      </c>
      <c r="AC3" s="378"/>
      <c r="AD3" s="379"/>
      <c r="AE3" s="371"/>
      <c r="AF3" s="324"/>
      <c r="AG3" s="172"/>
      <c r="AH3" s="172"/>
      <c r="AI3" s="172"/>
      <c r="AJ3" s="172"/>
      <c r="AK3" s="172"/>
    </row>
    <row r="4" spans="1:37" ht="12.75" customHeight="1" x14ac:dyDescent="0.25">
      <c r="A4" s="347" t="str">
        <f>CRS!A4</f>
        <v xml:space="preserve">MWF 6:30PM-7:30PM  </v>
      </c>
      <c r="B4" s="348"/>
      <c r="C4" s="349"/>
      <c r="D4" s="173" t="str">
        <f>CRS!D4</f>
        <v>M306</v>
      </c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65"/>
      <c r="P4" s="337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65"/>
      <c r="AB4" s="337"/>
      <c r="AC4" s="174" t="s">
        <v>122</v>
      </c>
      <c r="AD4" s="175" t="s">
        <v>123</v>
      </c>
      <c r="AE4" s="371"/>
      <c r="AF4" s="324"/>
      <c r="AG4" s="172"/>
      <c r="AH4" s="172"/>
      <c r="AI4" s="172"/>
      <c r="AJ4" s="172"/>
      <c r="AK4" s="172"/>
    </row>
    <row r="5" spans="1:37" ht="12.6" customHeight="1" x14ac:dyDescent="0.25">
      <c r="A5" s="347" t="str">
        <f>CRS!A5</f>
        <v>1st Trimester SY 2017-2018</v>
      </c>
      <c r="B5" s="348"/>
      <c r="C5" s="349"/>
      <c r="D5" s="349"/>
      <c r="E5" s="176">
        <v>40</v>
      </c>
      <c r="F5" s="176">
        <v>40</v>
      </c>
      <c r="G5" s="177"/>
      <c r="H5" s="177"/>
      <c r="I5" s="177"/>
      <c r="J5" s="177"/>
      <c r="K5" s="177"/>
      <c r="L5" s="177"/>
      <c r="M5" s="177"/>
      <c r="N5" s="177"/>
      <c r="O5" s="365"/>
      <c r="P5" s="33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365"/>
      <c r="AB5" s="337"/>
      <c r="AC5" s="178"/>
      <c r="AD5" s="373"/>
      <c r="AE5" s="371"/>
      <c r="AF5" s="324"/>
      <c r="AG5" s="172"/>
      <c r="AH5" s="172"/>
      <c r="AI5" s="172"/>
      <c r="AJ5" s="172"/>
      <c r="AK5" s="172"/>
    </row>
    <row r="6" spans="1:37" ht="12.75" customHeight="1" x14ac:dyDescent="0.25">
      <c r="A6" s="383" t="str">
        <f>CRS!A6</f>
        <v>Inst/Prof:Leonard Prim Francis G. Reyes</v>
      </c>
      <c r="B6" s="329"/>
      <c r="C6" s="329"/>
      <c r="D6" s="329"/>
      <c r="E6" s="386" t="s">
        <v>166</v>
      </c>
      <c r="F6" s="386" t="s">
        <v>167</v>
      </c>
      <c r="G6" s="330"/>
      <c r="H6" s="330"/>
      <c r="I6" s="330"/>
      <c r="J6" s="330"/>
      <c r="K6" s="330"/>
      <c r="L6" s="330"/>
      <c r="M6" s="330"/>
      <c r="N6" s="330"/>
      <c r="O6" s="389">
        <f>IF(SUM(E5:N5)=0,"",SUM(E5:N5))</f>
        <v>80</v>
      </c>
      <c r="P6" s="337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366" t="str">
        <f>IF(SUM(Q5:Z5)=0,"",SUM(Q5:Z5))</f>
        <v/>
      </c>
      <c r="AB6" s="337"/>
      <c r="AC6" s="380">
        <f>'INITIAL INPUT'!D20</f>
        <v>40575</v>
      </c>
      <c r="AD6" s="374"/>
      <c r="AE6" s="371"/>
      <c r="AF6" s="324"/>
      <c r="AG6" s="172"/>
      <c r="AH6" s="172"/>
      <c r="AI6" s="172"/>
      <c r="AJ6" s="172"/>
      <c r="AK6" s="172"/>
    </row>
    <row r="7" spans="1:37" ht="13.35" customHeight="1" x14ac:dyDescent="0.25">
      <c r="A7" s="383" t="s">
        <v>124</v>
      </c>
      <c r="B7" s="340"/>
      <c r="C7" s="360" t="s">
        <v>125</v>
      </c>
      <c r="D7" s="350" t="s">
        <v>165</v>
      </c>
      <c r="E7" s="387"/>
      <c r="F7" s="387"/>
      <c r="G7" s="362"/>
      <c r="H7" s="362"/>
      <c r="I7" s="362"/>
      <c r="J7" s="362"/>
      <c r="K7" s="362"/>
      <c r="L7" s="362"/>
      <c r="M7" s="362"/>
      <c r="N7" s="362"/>
      <c r="O7" s="390"/>
      <c r="P7" s="337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67"/>
      <c r="AB7" s="337"/>
      <c r="AC7" s="381"/>
      <c r="AD7" s="374"/>
      <c r="AE7" s="371"/>
      <c r="AF7" s="324"/>
      <c r="AG7" s="170"/>
      <c r="AH7" s="170"/>
      <c r="AI7" s="170"/>
      <c r="AJ7" s="170"/>
      <c r="AK7" s="170"/>
    </row>
    <row r="8" spans="1:37" ht="14.1" customHeight="1" x14ac:dyDescent="0.25">
      <c r="A8" s="384"/>
      <c r="B8" s="385"/>
      <c r="C8" s="361"/>
      <c r="D8" s="351"/>
      <c r="E8" s="388"/>
      <c r="F8" s="388"/>
      <c r="G8" s="363"/>
      <c r="H8" s="363"/>
      <c r="I8" s="363"/>
      <c r="J8" s="363"/>
      <c r="K8" s="363"/>
      <c r="L8" s="363"/>
      <c r="M8" s="363"/>
      <c r="N8" s="363"/>
      <c r="O8" s="391"/>
      <c r="P8" s="338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68"/>
      <c r="AB8" s="338"/>
      <c r="AC8" s="382"/>
      <c r="AD8" s="375"/>
      <c r="AE8" s="372"/>
      <c r="AF8" s="325"/>
      <c r="AG8" s="170"/>
      <c r="AH8" s="170"/>
      <c r="AI8" s="170"/>
      <c r="AJ8" s="170"/>
      <c r="AK8" s="170"/>
    </row>
    <row r="9" spans="1:37" ht="12.75" customHeight="1" x14ac:dyDescent="0.25">
      <c r="A9" s="179" t="s">
        <v>34</v>
      </c>
      <c r="B9" s="180" t="str">
        <f>CRS!B9</f>
        <v xml:space="preserve">FRIAS, NICK ANGELO D. </v>
      </c>
      <c r="C9" s="181" t="str">
        <f>CRS!C9</f>
        <v>M</v>
      </c>
      <c r="D9" s="182" t="str">
        <f>CRS!D9</f>
        <v>BSIT-WEB TRACK-3</v>
      </c>
      <c r="E9" s="183">
        <v>30</v>
      </c>
      <c r="F9" s="183">
        <v>10</v>
      </c>
      <c r="G9" s="183"/>
      <c r="H9" s="183"/>
      <c r="I9" s="183"/>
      <c r="J9" s="183"/>
      <c r="K9" s="183"/>
      <c r="L9" s="183"/>
      <c r="M9" s="183"/>
      <c r="N9" s="183"/>
      <c r="O9" s="184">
        <f>IF(SUM(E9:N9)=0,"",SUM(E9:N9))</f>
        <v>40</v>
      </c>
      <c r="P9" s="185">
        <f>IF(O9="","",O9/$O$6*100)</f>
        <v>50</v>
      </c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4" t="str">
        <f>IF(SUM(Q9:Z9)=0,"",SUM(Q9:Z9))</f>
        <v/>
      </c>
      <c r="AB9" s="185" t="str">
        <f>IF(AA9="","",AA9/$AA$6*100)</f>
        <v/>
      </c>
      <c r="AC9" s="186"/>
      <c r="AD9" s="185" t="str">
        <f>IF(AC9="","",AC9/$AC$5*100)</f>
        <v/>
      </c>
      <c r="AE9" s="187">
        <f>CRS!H9</f>
        <v>16.5</v>
      </c>
      <c r="AF9" s="188">
        <f>CRS!I9</f>
        <v>71</v>
      </c>
      <c r="AG9" s="189"/>
      <c r="AH9" s="189"/>
      <c r="AI9" s="189"/>
      <c r="AJ9" s="189"/>
      <c r="AK9" s="189"/>
    </row>
    <row r="10" spans="1:37" ht="12.75" customHeight="1" x14ac:dyDescent="0.25">
      <c r="A10" s="190" t="s">
        <v>35</v>
      </c>
      <c r="B10" s="180" t="str">
        <f>CRS!B10</f>
        <v/>
      </c>
      <c r="C10" s="181" t="str">
        <f>CRS!C10</f>
        <v/>
      </c>
      <c r="D10" s="182" t="str">
        <f>CRS!D10</f>
        <v/>
      </c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4" t="str">
        <f t="shared" ref="O10:O40" si="0">IF(SUM(E10:N10)=0,"",SUM(E10:N10))</f>
        <v/>
      </c>
      <c r="P10" s="185" t="str">
        <f t="shared" ref="P10:P40" si="1">IF(O10="","",O10/$O$6*100)</f>
        <v/>
      </c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4" t="str">
        <f t="shared" ref="AA10:AA40" si="2">IF(SUM(Q10:Z10)=0,"",SUM(Q10:Z10))</f>
        <v/>
      </c>
      <c r="AB10" s="185" t="str">
        <f t="shared" ref="AB10:AB40" si="3">IF(AA10="","",AA10/$AA$6*100)</f>
        <v/>
      </c>
      <c r="AC10" s="186"/>
      <c r="AD10" s="185" t="str">
        <f t="shared" ref="AD10:AD40" si="4">IF(AC10="","",AC10/$AC$5*100)</f>
        <v/>
      </c>
      <c r="AE10" s="187" t="str">
        <f>CRS!H10</f>
        <v/>
      </c>
      <c r="AF10" s="188" t="str">
        <f>CRS!I10</f>
        <v/>
      </c>
      <c r="AG10" s="189"/>
      <c r="AH10" s="189"/>
      <c r="AI10" s="189"/>
      <c r="AJ10" s="189"/>
      <c r="AK10" s="189"/>
    </row>
    <row r="11" spans="1:37" ht="12.75" customHeight="1" x14ac:dyDescent="0.25">
      <c r="A11" s="190" t="s">
        <v>36</v>
      </c>
      <c r="B11" s="180" t="str">
        <f>CRS!B11</f>
        <v/>
      </c>
      <c r="C11" s="181" t="str">
        <f>CRS!C11</f>
        <v/>
      </c>
      <c r="D11" s="182" t="str">
        <f>CRS!D11</f>
        <v/>
      </c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4" t="str">
        <f t="shared" si="0"/>
        <v/>
      </c>
      <c r="P11" s="185" t="str">
        <f t="shared" si="1"/>
        <v/>
      </c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 t="str">
        <f t="shared" si="2"/>
        <v/>
      </c>
      <c r="AB11" s="185" t="str">
        <f t="shared" si="3"/>
        <v/>
      </c>
      <c r="AC11" s="186"/>
      <c r="AD11" s="185" t="str">
        <f t="shared" si="4"/>
        <v/>
      </c>
      <c r="AE11" s="187" t="str">
        <f>CRS!H11</f>
        <v/>
      </c>
      <c r="AF11" s="188" t="str">
        <f>CRS!I11</f>
        <v/>
      </c>
      <c r="AG11" s="170"/>
      <c r="AH11" s="170"/>
      <c r="AI11" s="170"/>
      <c r="AJ11" s="170"/>
      <c r="AK11" s="170"/>
    </row>
    <row r="12" spans="1:37" ht="12.75" customHeight="1" x14ac:dyDescent="0.25">
      <c r="A12" s="190" t="s">
        <v>37</v>
      </c>
      <c r="B12" s="180" t="str">
        <f>CRS!B12</f>
        <v/>
      </c>
      <c r="C12" s="181" t="str">
        <f>CRS!C12</f>
        <v/>
      </c>
      <c r="D12" s="182" t="str">
        <f>CRS!D12</f>
        <v/>
      </c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4" t="str">
        <f t="shared" si="0"/>
        <v/>
      </c>
      <c r="P12" s="185" t="str">
        <f t="shared" si="1"/>
        <v/>
      </c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4" t="str">
        <f t="shared" si="2"/>
        <v/>
      </c>
      <c r="AB12" s="185" t="str">
        <f t="shared" si="3"/>
        <v/>
      </c>
      <c r="AC12" s="186"/>
      <c r="AD12" s="185" t="str">
        <f t="shared" si="4"/>
        <v/>
      </c>
      <c r="AE12" s="187" t="str">
        <f>CRS!H12</f>
        <v/>
      </c>
      <c r="AF12" s="188" t="str">
        <f>CRS!I12</f>
        <v/>
      </c>
      <c r="AG12" s="170"/>
      <c r="AH12" s="170"/>
      <c r="AI12" s="170"/>
      <c r="AJ12" s="170"/>
      <c r="AK12" s="170"/>
    </row>
    <row r="13" spans="1:37" ht="12.75" customHeight="1" x14ac:dyDescent="0.25">
      <c r="A13" s="190" t="s">
        <v>38</v>
      </c>
      <c r="B13" s="180" t="str">
        <f>CRS!B13</f>
        <v/>
      </c>
      <c r="C13" s="181" t="str">
        <f>CRS!C13</f>
        <v/>
      </c>
      <c r="D13" s="182" t="str">
        <f>CRS!D13</f>
        <v/>
      </c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4" t="str">
        <f t="shared" si="0"/>
        <v/>
      </c>
      <c r="P13" s="185" t="str">
        <f t="shared" si="1"/>
        <v/>
      </c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4" t="str">
        <f t="shared" si="2"/>
        <v/>
      </c>
      <c r="AB13" s="185" t="str">
        <f t="shared" si="3"/>
        <v/>
      </c>
      <c r="AC13" s="186"/>
      <c r="AD13" s="185" t="str">
        <f t="shared" si="4"/>
        <v/>
      </c>
      <c r="AE13" s="187" t="str">
        <f>CRS!H13</f>
        <v/>
      </c>
      <c r="AF13" s="188" t="str">
        <f>CRS!I13</f>
        <v/>
      </c>
      <c r="AG13" s="170"/>
      <c r="AH13" s="170"/>
      <c r="AI13" s="170"/>
      <c r="AJ13" s="170"/>
      <c r="AK13" s="170"/>
    </row>
    <row r="14" spans="1:37" ht="12.75" customHeight="1" x14ac:dyDescent="0.25">
      <c r="A14" s="190" t="s">
        <v>39</v>
      </c>
      <c r="B14" s="180" t="str">
        <f>CRS!B14</f>
        <v/>
      </c>
      <c r="C14" s="181" t="str">
        <f>CRS!C14</f>
        <v/>
      </c>
      <c r="D14" s="182" t="str">
        <f>CRS!D14</f>
        <v/>
      </c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4" t="str">
        <f t="shared" si="0"/>
        <v/>
      </c>
      <c r="P14" s="185" t="str">
        <f t="shared" si="1"/>
        <v/>
      </c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4" t="str">
        <f t="shared" si="2"/>
        <v/>
      </c>
      <c r="AB14" s="185" t="str">
        <f t="shared" si="3"/>
        <v/>
      </c>
      <c r="AC14" s="186"/>
      <c r="AD14" s="185" t="str">
        <f t="shared" si="4"/>
        <v/>
      </c>
      <c r="AE14" s="187" t="str">
        <f>CRS!H14</f>
        <v/>
      </c>
      <c r="AF14" s="188" t="str">
        <f>CRS!I14</f>
        <v/>
      </c>
      <c r="AG14" s="170"/>
      <c r="AH14" s="170"/>
      <c r="AI14" s="170"/>
      <c r="AJ14" s="170"/>
      <c r="AK14" s="170"/>
    </row>
    <row r="15" spans="1:37" ht="12.75" customHeight="1" x14ac:dyDescent="0.25">
      <c r="A15" s="190" t="s">
        <v>40</v>
      </c>
      <c r="B15" s="180" t="str">
        <f>CRS!B15</f>
        <v/>
      </c>
      <c r="C15" s="181" t="str">
        <f>CRS!C15</f>
        <v/>
      </c>
      <c r="D15" s="182" t="str">
        <f>CRS!D15</f>
        <v/>
      </c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4" t="str">
        <f t="shared" si="0"/>
        <v/>
      </c>
      <c r="P15" s="185" t="str">
        <f t="shared" si="1"/>
        <v/>
      </c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4" t="str">
        <f t="shared" si="2"/>
        <v/>
      </c>
      <c r="AB15" s="185" t="str">
        <f t="shared" si="3"/>
        <v/>
      </c>
      <c r="AC15" s="186"/>
      <c r="AD15" s="185" t="str">
        <f t="shared" si="4"/>
        <v/>
      </c>
      <c r="AE15" s="187" t="str">
        <f>CRS!H15</f>
        <v/>
      </c>
      <c r="AF15" s="188" t="str">
        <f>CRS!I15</f>
        <v/>
      </c>
      <c r="AG15" s="170"/>
      <c r="AH15" s="170"/>
      <c r="AI15" s="170"/>
      <c r="AJ15" s="170"/>
      <c r="AK15" s="170"/>
    </row>
    <row r="16" spans="1:37" ht="12.75" customHeight="1" x14ac:dyDescent="0.25">
      <c r="A16" s="190" t="s">
        <v>41</v>
      </c>
      <c r="B16" s="180" t="str">
        <f>CRS!B16</f>
        <v/>
      </c>
      <c r="C16" s="181" t="str">
        <f>CRS!C16</f>
        <v/>
      </c>
      <c r="D16" s="182" t="str">
        <f>CRS!D16</f>
        <v/>
      </c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4" t="str">
        <f t="shared" si="0"/>
        <v/>
      </c>
      <c r="P16" s="185" t="str">
        <f t="shared" si="1"/>
        <v/>
      </c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4" t="str">
        <f t="shared" si="2"/>
        <v/>
      </c>
      <c r="AB16" s="185" t="str">
        <f t="shared" si="3"/>
        <v/>
      </c>
      <c r="AC16" s="186"/>
      <c r="AD16" s="185" t="str">
        <f t="shared" si="4"/>
        <v/>
      </c>
      <c r="AE16" s="187" t="str">
        <f>CRS!H16</f>
        <v/>
      </c>
      <c r="AF16" s="188" t="str">
        <f>CRS!I16</f>
        <v/>
      </c>
      <c r="AG16" s="170"/>
      <c r="AH16" s="170"/>
      <c r="AI16" s="170"/>
      <c r="AJ16" s="170"/>
      <c r="AK16" s="170"/>
    </row>
    <row r="17" spans="1:34" ht="12.75" customHeight="1" x14ac:dyDescent="0.25">
      <c r="A17" s="190" t="s">
        <v>42</v>
      </c>
      <c r="B17" s="180" t="str">
        <f>CRS!B17</f>
        <v/>
      </c>
      <c r="C17" s="181" t="str">
        <f>CRS!C17</f>
        <v/>
      </c>
      <c r="D17" s="182" t="str">
        <f>CRS!D17</f>
        <v/>
      </c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4" t="str">
        <f t="shared" si="0"/>
        <v/>
      </c>
      <c r="P17" s="185" t="str">
        <f t="shared" si="1"/>
        <v/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4" t="str">
        <f t="shared" si="2"/>
        <v/>
      </c>
      <c r="AB17" s="185" t="str">
        <f t="shared" si="3"/>
        <v/>
      </c>
      <c r="AC17" s="186"/>
      <c r="AD17" s="185" t="str">
        <f t="shared" si="4"/>
        <v/>
      </c>
      <c r="AE17" s="187" t="str">
        <f>CRS!H17</f>
        <v/>
      </c>
      <c r="AF17" s="188" t="str">
        <f>CRS!I17</f>
        <v/>
      </c>
      <c r="AG17" s="170"/>
      <c r="AH17" s="170"/>
    </row>
    <row r="18" spans="1:34" ht="12.75" customHeight="1" x14ac:dyDescent="0.25">
      <c r="A18" s="190" t="s">
        <v>43</v>
      </c>
      <c r="B18" s="180" t="str">
        <f>CRS!B18</f>
        <v/>
      </c>
      <c r="C18" s="181" t="str">
        <f>CRS!C18</f>
        <v/>
      </c>
      <c r="D18" s="182" t="str">
        <f>CRS!D18</f>
        <v/>
      </c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4" t="str">
        <f t="shared" si="0"/>
        <v/>
      </c>
      <c r="P18" s="185" t="str">
        <f t="shared" si="1"/>
        <v/>
      </c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4" t="str">
        <f t="shared" si="2"/>
        <v/>
      </c>
      <c r="AB18" s="185" t="str">
        <f t="shared" si="3"/>
        <v/>
      </c>
      <c r="AC18" s="186"/>
      <c r="AD18" s="185" t="str">
        <f t="shared" si="4"/>
        <v/>
      </c>
      <c r="AE18" s="187" t="str">
        <f>CRS!H18</f>
        <v/>
      </c>
      <c r="AF18" s="188" t="str">
        <f>CRS!I18</f>
        <v/>
      </c>
      <c r="AG18" s="170"/>
      <c r="AH18" s="170"/>
    </row>
    <row r="19" spans="1:34" ht="12.75" customHeight="1" x14ac:dyDescent="0.25">
      <c r="A19" s="190" t="s">
        <v>44</v>
      </c>
      <c r="B19" s="180" t="str">
        <f>CRS!B19</f>
        <v/>
      </c>
      <c r="C19" s="181" t="str">
        <f>CRS!C19</f>
        <v/>
      </c>
      <c r="D19" s="182" t="str">
        <f>CRS!D19</f>
        <v/>
      </c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 t="str">
        <f t="shared" si="0"/>
        <v/>
      </c>
      <c r="P19" s="185" t="str">
        <f t="shared" si="1"/>
        <v/>
      </c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4" t="str">
        <f t="shared" si="2"/>
        <v/>
      </c>
      <c r="AB19" s="185" t="str">
        <f t="shared" si="3"/>
        <v/>
      </c>
      <c r="AC19" s="186"/>
      <c r="AD19" s="185" t="str">
        <f t="shared" si="4"/>
        <v/>
      </c>
      <c r="AE19" s="187" t="str">
        <f>CRS!H19</f>
        <v/>
      </c>
      <c r="AF19" s="188" t="str">
        <f>CRS!I19</f>
        <v/>
      </c>
      <c r="AG19" s="170"/>
      <c r="AH19" s="170"/>
    </row>
    <row r="20" spans="1:34" ht="12.75" customHeight="1" x14ac:dyDescent="0.25">
      <c r="A20" s="190" t="s">
        <v>45</v>
      </c>
      <c r="B20" s="180" t="str">
        <f>CRS!B20</f>
        <v/>
      </c>
      <c r="C20" s="181" t="str">
        <f>CRS!C20</f>
        <v/>
      </c>
      <c r="D20" s="182" t="str">
        <f>CRS!D20</f>
        <v/>
      </c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4" t="str">
        <f t="shared" si="0"/>
        <v/>
      </c>
      <c r="P20" s="185" t="str">
        <f t="shared" si="1"/>
        <v/>
      </c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4" t="str">
        <f t="shared" si="2"/>
        <v/>
      </c>
      <c r="AB20" s="185" t="str">
        <f t="shared" si="3"/>
        <v/>
      </c>
      <c r="AC20" s="186"/>
      <c r="AD20" s="185" t="str">
        <f t="shared" si="4"/>
        <v/>
      </c>
      <c r="AE20" s="187" t="str">
        <f>CRS!H20</f>
        <v/>
      </c>
      <c r="AF20" s="188" t="str">
        <f>CRS!I20</f>
        <v/>
      </c>
      <c r="AG20" s="170"/>
      <c r="AH20" s="170"/>
    </row>
    <row r="21" spans="1:34" ht="12.75" customHeight="1" x14ac:dyDescent="0.25">
      <c r="A21" s="190" t="s">
        <v>46</v>
      </c>
      <c r="B21" s="180" t="str">
        <f>CRS!B21</f>
        <v/>
      </c>
      <c r="C21" s="181" t="str">
        <f>CRS!C21</f>
        <v/>
      </c>
      <c r="D21" s="182" t="str">
        <f>CRS!D21</f>
        <v/>
      </c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4" t="str">
        <f t="shared" si="0"/>
        <v/>
      </c>
      <c r="P21" s="185" t="str">
        <f t="shared" si="1"/>
        <v/>
      </c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4" t="str">
        <f t="shared" si="2"/>
        <v/>
      </c>
      <c r="AB21" s="185" t="str">
        <f t="shared" si="3"/>
        <v/>
      </c>
      <c r="AC21" s="186"/>
      <c r="AD21" s="185" t="str">
        <f t="shared" si="4"/>
        <v/>
      </c>
      <c r="AE21" s="187" t="str">
        <f>CRS!H21</f>
        <v/>
      </c>
      <c r="AF21" s="188" t="str">
        <f>CRS!I21</f>
        <v/>
      </c>
      <c r="AG21" s="170"/>
      <c r="AH21" s="170"/>
    </row>
    <row r="22" spans="1:34" ht="12.75" customHeight="1" x14ac:dyDescent="0.25">
      <c r="A22" s="190" t="s">
        <v>47</v>
      </c>
      <c r="B22" s="180" t="str">
        <f>CRS!B22</f>
        <v/>
      </c>
      <c r="C22" s="181" t="str">
        <f>CRS!C22</f>
        <v/>
      </c>
      <c r="D22" s="182" t="str">
        <f>CRS!D22</f>
        <v/>
      </c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4" t="str">
        <f t="shared" si="0"/>
        <v/>
      </c>
      <c r="P22" s="185" t="str">
        <f t="shared" si="1"/>
        <v/>
      </c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4" t="str">
        <f t="shared" si="2"/>
        <v/>
      </c>
      <c r="AB22" s="185" t="str">
        <f t="shared" si="3"/>
        <v/>
      </c>
      <c r="AC22" s="186"/>
      <c r="AD22" s="185" t="str">
        <f t="shared" si="4"/>
        <v/>
      </c>
      <c r="AE22" s="187" t="str">
        <f>CRS!H22</f>
        <v/>
      </c>
      <c r="AF22" s="188" t="str">
        <f>CRS!I22</f>
        <v/>
      </c>
      <c r="AG22" s="170"/>
      <c r="AH22" s="170"/>
    </row>
    <row r="23" spans="1:34" ht="12.75" customHeight="1" x14ac:dyDescent="0.25">
      <c r="A23" s="190" t="s">
        <v>48</v>
      </c>
      <c r="B23" s="180" t="str">
        <f>CRS!B23</f>
        <v/>
      </c>
      <c r="C23" s="181" t="str">
        <f>CRS!C23</f>
        <v/>
      </c>
      <c r="D23" s="182" t="str">
        <f>CRS!D23</f>
        <v/>
      </c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4" t="str">
        <f t="shared" si="0"/>
        <v/>
      </c>
      <c r="P23" s="185" t="str">
        <f t="shared" si="1"/>
        <v/>
      </c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4" t="str">
        <f t="shared" si="2"/>
        <v/>
      </c>
      <c r="AB23" s="185" t="str">
        <f t="shared" si="3"/>
        <v/>
      </c>
      <c r="AC23" s="186"/>
      <c r="AD23" s="185" t="str">
        <f t="shared" si="4"/>
        <v/>
      </c>
      <c r="AE23" s="187" t="str">
        <f>CRS!H23</f>
        <v/>
      </c>
      <c r="AF23" s="188" t="str">
        <f>CRS!I23</f>
        <v/>
      </c>
      <c r="AG23" s="170"/>
      <c r="AH23" s="170"/>
    </row>
    <row r="24" spans="1:34" ht="12.75" customHeight="1" x14ac:dyDescent="0.25">
      <c r="A24" s="190" t="s">
        <v>49</v>
      </c>
      <c r="B24" s="180" t="str">
        <f>CRS!B24</f>
        <v/>
      </c>
      <c r="C24" s="181" t="str">
        <f>CRS!C24</f>
        <v/>
      </c>
      <c r="D24" s="182" t="str">
        <f>CRS!D24</f>
        <v/>
      </c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4" t="str">
        <f t="shared" si="0"/>
        <v/>
      </c>
      <c r="P24" s="185" t="str">
        <f t="shared" si="1"/>
        <v/>
      </c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4" t="str">
        <f t="shared" si="2"/>
        <v/>
      </c>
      <c r="AB24" s="185" t="str">
        <f t="shared" si="3"/>
        <v/>
      </c>
      <c r="AC24" s="186"/>
      <c r="AD24" s="185" t="str">
        <f t="shared" si="4"/>
        <v/>
      </c>
      <c r="AE24" s="187" t="str">
        <f>CRS!H24</f>
        <v/>
      </c>
      <c r="AF24" s="188" t="str">
        <f>CRS!I24</f>
        <v/>
      </c>
      <c r="AG24" s="170"/>
      <c r="AH24" s="170"/>
    </row>
    <row r="25" spans="1:34" ht="12.75" customHeight="1" x14ac:dyDescent="0.25">
      <c r="A25" s="190" t="s">
        <v>50</v>
      </c>
      <c r="B25" s="180" t="str">
        <f>CRS!B25</f>
        <v/>
      </c>
      <c r="C25" s="181" t="str">
        <f>CRS!C25</f>
        <v/>
      </c>
      <c r="D25" s="182" t="str">
        <f>CRS!D25</f>
        <v/>
      </c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4" t="str">
        <f t="shared" si="0"/>
        <v/>
      </c>
      <c r="P25" s="185" t="str">
        <f t="shared" si="1"/>
        <v/>
      </c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4" t="str">
        <f t="shared" si="2"/>
        <v/>
      </c>
      <c r="AB25" s="185" t="str">
        <f t="shared" si="3"/>
        <v/>
      </c>
      <c r="AC25" s="186"/>
      <c r="AD25" s="185" t="str">
        <f t="shared" si="4"/>
        <v/>
      </c>
      <c r="AE25" s="187" t="str">
        <f>CRS!H25</f>
        <v/>
      </c>
      <c r="AF25" s="188" t="str">
        <f>CRS!I25</f>
        <v/>
      </c>
      <c r="AG25" s="170"/>
      <c r="AH25" s="170"/>
    </row>
    <row r="26" spans="1:34" ht="12.75" customHeight="1" x14ac:dyDescent="0.25">
      <c r="A26" s="190" t="s">
        <v>51</v>
      </c>
      <c r="B26" s="180" t="str">
        <f>CRS!B26</f>
        <v/>
      </c>
      <c r="C26" s="181" t="str">
        <f>CRS!C26</f>
        <v/>
      </c>
      <c r="D26" s="182" t="str">
        <f>CRS!D26</f>
        <v/>
      </c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4" t="str">
        <f t="shared" si="0"/>
        <v/>
      </c>
      <c r="P26" s="185" t="str">
        <f t="shared" si="1"/>
        <v/>
      </c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4" t="str">
        <f t="shared" si="2"/>
        <v/>
      </c>
      <c r="AB26" s="185" t="str">
        <f t="shared" si="3"/>
        <v/>
      </c>
      <c r="AC26" s="186"/>
      <c r="AD26" s="185" t="str">
        <f t="shared" si="4"/>
        <v/>
      </c>
      <c r="AE26" s="187" t="str">
        <f>CRS!H26</f>
        <v/>
      </c>
      <c r="AF26" s="188" t="str">
        <f>CRS!I26</f>
        <v/>
      </c>
      <c r="AG26" s="396"/>
      <c r="AH26" s="394" t="s">
        <v>127</v>
      </c>
    </row>
    <row r="27" spans="1:34" ht="12.75" customHeight="1" x14ac:dyDescent="0.25">
      <c r="A27" s="190" t="s">
        <v>52</v>
      </c>
      <c r="B27" s="180" t="str">
        <f>CRS!B27</f>
        <v/>
      </c>
      <c r="C27" s="181" t="str">
        <f>CRS!C27</f>
        <v/>
      </c>
      <c r="D27" s="182" t="str">
        <f>CRS!D27</f>
        <v/>
      </c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4" t="str">
        <f t="shared" si="0"/>
        <v/>
      </c>
      <c r="P27" s="185" t="str">
        <f t="shared" si="1"/>
        <v/>
      </c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4" t="str">
        <f t="shared" si="2"/>
        <v/>
      </c>
      <c r="AB27" s="185" t="str">
        <f t="shared" si="3"/>
        <v/>
      </c>
      <c r="AC27" s="186"/>
      <c r="AD27" s="185" t="str">
        <f t="shared" si="4"/>
        <v/>
      </c>
      <c r="AE27" s="187" t="str">
        <f>CRS!H27</f>
        <v/>
      </c>
      <c r="AF27" s="188" t="str">
        <f>CRS!I27</f>
        <v/>
      </c>
      <c r="AG27" s="397"/>
      <c r="AH27" s="395"/>
    </row>
    <row r="28" spans="1:34" ht="12.75" customHeight="1" x14ac:dyDescent="0.25">
      <c r="A28" s="190" t="s">
        <v>53</v>
      </c>
      <c r="B28" s="180" t="str">
        <f>CRS!B28</f>
        <v/>
      </c>
      <c r="C28" s="181" t="str">
        <f>CRS!C28</f>
        <v/>
      </c>
      <c r="D28" s="182" t="str">
        <f>CRS!D28</f>
        <v/>
      </c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4" t="str">
        <f t="shared" si="0"/>
        <v/>
      </c>
      <c r="P28" s="185" t="str">
        <f t="shared" si="1"/>
        <v/>
      </c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4" t="str">
        <f t="shared" si="2"/>
        <v/>
      </c>
      <c r="AB28" s="185" t="str">
        <f t="shared" si="3"/>
        <v/>
      </c>
      <c r="AC28" s="186"/>
      <c r="AD28" s="185" t="str">
        <f t="shared" si="4"/>
        <v/>
      </c>
      <c r="AE28" s="187" t="str">
        <f>CRS!H28</f>
        <v/>
      </c>
      <c r="AF28" s="188" t="str">
        <f>CRS!I28</f>
        <v/>
      </c>
      <c r="AG28" s="397"/>
      <c r="AH28" s="395"/>
    </row>
    <row r="29" spans="1:34" ht="12.75" customHeight="1" x14ac:dyDescent="0.25">
      <c r="A29" s="190" t="s">
        <v>54</v>
      </c>
      <c r="B29" s="180" t="str">
        <f>CRS!B29</f>
        <v/>
      </c>
      <c r="C29" s="181" t="str">
        <f>CRS!C29</f>
        <v/>
      </c>
      <c r="D29" s="182" t="str">
        <f>CRS!D29</f>
        <v/>
      </c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4" t="str">
        <f t="shared" si="0"/>
        <v/>
      </c>
      <c r="P29" s="185" t="str">
        <f t="shared" si="1"/>
        <v/>
      </c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4" t="str">
        <f t="shared" si="2"/>
        <v/>
      </c>
      <c r="AB29" s="185" t="str">
        <f t="shared" si="3"/>
        <v/>
      </c>
      <c r="AC29" s="186"/>
      <c r="AD29" s="185" t="str">
        <f t="shared" si="4"/>
        <v/>
      </c>
      <c r="AE29" s="187" t="str">
        <f>CRS!H29</f>
        <v/>
      </c>
      <c r="AF29" s="188" t="str">
        <f>CRS!I29</f>
        <v/>
      </c>
      <c r="AG29" s="397"/>
      <c r="AH29" s="395"/>
    </row>
    <row r="30" spans="1:34" ht="12.75" customHeight="1" x14ac:dyDescent="0.25">
      <c r="A30" s="190" t="s">
        <v>55</v>
      </c>
      <c r="B30" s="180" t="str">
        <f>CRS!B30</f>
        <v/>
      </c>
      <c r="C30" s="181" t="str">
        <f>CRS!C30</f>
        <v/>
      </c>
      <c r="D30" s="182" t="str">
        <f>CRS!D30</f>
        <v/>
      </c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4" t="str">
        <f t="shared" si="0"/>
        <v/>
      </c>
      <c r="P30" s="185" t="str">
        <f t="shared" si="1"/>
        <v/>
      </c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4" t="str">
        <f t="shared" si="2"/>
        <v/>
      </c>
      <c r="AB30" s="185" t="str">
        <f t="shared" si="3"/>
        <v/>
      </c>
      <c r="AC30" s="186"/>
      <c r="AD30" s="185" t="str">
        <f t="shared" si="4"/>
        <v/>
      </c>
      <c r="AE30" s="187" t="str">
        <f>CRS!H30</f>
        <v/>
      </c>
      <c r="AF30" s="188" t="str">
        <f>CRS!I30</f>
        <v/>
      </c>
      <c r="AG30" s="397"/>
      <c r="AH30" s="395"/>
    </row>
    <row r="31" spans="1:34" ht="12.75" customHeight="1" x14ac:dyDescent="0.25">
      <c r="A31" s="190" t="s">
        <v>56</v>
      </c>
      <c r="B31" s="180" t="str">
        <f>CRS!B31</f>
        <v/>
      </c>
      <c r="C31" s="181" t="str">
        <f>CRS!C31</f>
        <v/>
      </c>
      <c r="D31" s="182" t="str">
        <f>CRS!D31</f>
        <v/>
      </c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4" t="str">
        <f t="shared" si="0"/>
        <v/>
      </c>
      <c r="P31" s="185" t="str">
        <f t="shared" si="1"/>
        <v/>
      </c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4" t="str">
        <f t="shared" si="2"/>
        <v/>
      </c>
      <c r="AB31" s="185" t="str">
        <f t="shared" si="3"/>
        <v/>
      </c>
      <c r="AC31" s="186"/>
      <c r="AD31" s="185" t="str">
        <f t="shared" si="4"/>
        <v/>
      </c>
      <c r="AE31" s="187" t="str">
        <f>CRS!H31</f>
        <v/>
      </c>
      <c r="AF31" s="188" t="str">
        <f>CRS!I31</f>
        <v/>
      </c>
      <c r="AG31" s="397"/>
      <c r="AH31" s="395"/>
    </row>
    <row r="32" spans="1:34" ht="12.75" customHeight="1" x14ac:dyDescent="0.25">
      <c r="A32" s="190" t="s">
        <v>57</v>
      </c>
      <c r="B32" s="180" t="str">
        <f>CRS!B32</f>
        <v/>
      </c>
      <c r="C32" s="181" t="str">
        <f>CRS!C32</f>
        <v/>
      </c>
      <c r="D32" s="182" t="str">
        <f>CRS!D32</f>
        <v/>
      </c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4" t="str">
        <f t="shared" si="0"/>
        <v/>
      </c>
      <c r="P32" s="185" t="str">
        <f t="shared" si="1"/>
        <v/>
      </c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4" t="str">
        <f t="shared" si="2"/>
        <v/>
      </c>
      <c r="AB32" s="185" t="str">
        <f t="shared" si="3"/>
        <v/>
      </c>
      <c r="AC32" s="186"/>
      <c r="AD32" s="185" t="str">
        <f t="shared" si="4"/>
        <v/>
      </c>
      <c r="AE32" s="187" t="str">
        <f>CRS!H32</f>
        <v/>
      </c>
      <c r="AF32" s="188" t="str">
        <f>CRS!I32</f>
        <v/>
      </c>
      <c r="AG32" s="397"/>
      <c r="AH32" s="395"/>
    </row>
    <row r="33" spans="1:37" ht="12.75" customHeight="1" x14ac:dyDescent="0.25">
      <c r="A33" s="190" t="s">
        <v>58</v>
      </c>
      <c r="B33" s="180" t="str">
        <f>CRS!B33</f>
        <v/>
      </c>
      <c r="C33" s="181" t="str">
        <f>CRS!C33</f>
        <v/>
      </c>
      <c r="D33" s="182" t="str">
        <f>CRS!D33</f>
        <v/>
      </c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4" t="str">
        <f t="shared" si="0"/>
        <v/>
      </c>
      <c r="P33" s="185" t="str">
        <f t="shared" si="1"/>
        <v/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4" t="str">
        <f t="shared" si="2"/>
        <v/>
      </c>
      <c r="AB33" s="185" t="str">
        <f t="shared" si="3"/>
        <v/>
      </c>
      <c r="AC33" s="186"/>
      <c r="AD33" s="185" t="str">
        <f t="shared" si="4"/>
        <v/>
      </c>
      <c r="AE33" s="187" t="str">
        <f>CRS!H33</f>
        <v/>
      </c>
      <c r="AF33" s="188" t="str">
        <f>CRS!I33</f>
        <v/>
      </c>
      <c r="AG33" s="397"/>
      <c r="AH33" s="395"/>
      <c r="AI33" s="170"/>
      <c r="AJ33" s="170"/>
      <c r="AK33" s="170"/>
    </row>
    <row r="34" spans="1:37" ht="12.75" customHeight="1" x14ac:dyDescent="0.25">
      <c r="A34" s="190" t="s">
        <v>59</v>
      </c>
      <c r="B34" s="180" t="str">
        <f>CRS!B34</f>
        <v/>
      </c>
      <c r="C34" s="181" t="str">
        <f>CRS!C34</f>
        <v/>
      </c>
      <c r="D34" s="182" t="str">
        <f>CRS!D34</f>
        <v/>
      </c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4" t="str">
        <f t="shared" si="0"/>
        <v/>
      </c>
      <c r="P34" s="185" t="str">
        <f t="shared" si="1"/>
        <v/>
      </c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4" t="str">
        <f t="shared" si="2"/>
        <v/>
      </c>
      <c r="AB34" s="185" t="str">
        <f t="shared" si="3"/>
        <v/>
      </c>
      <c r="AC34" s="186"/>
      <c r="AD34" s="185" t="str">
        <f t="shared" si="4"/>
        <v/>
      </c>
      <c r="AE34" s="187" t="str">
        <f>CRS!H34</f>
        <v/>
      </c>
      <c r="AF34" s="188" t="str">
        <f>CRS!I34</f>
        <v/>
      </c>
      <c r="AG34" s="397"/>
      <c r="AH34" s="395"/>
      <c r="AI34" s="170"/>
      <c r="AJ34" s="170"/>
      <c r="AK34" s="170"/>
    </row>
    <row r="35" spans="1:37" ht="12.75" customHeight="1" x14ac:dyDescent="0.25">
      <c r="A35" s="190" t="s">
        <v>60</v>
      </c>
      <c r="B35" s="180" t="str">
        <f>CRS!B35</f>
        <v/>
      </c>
      <c r="C35" s="181" t="str">
        <f>CRS!C35</f>
        <v/>
      </c>
      <c r="D35" s="182" t="str">
        <f>CRS!D35</f>
        <v/>
      </c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4" t="str">
        <f t="shared" si="0"/>
        <v/>
      </c>
      <c r="P35" s="185" t="str">
        <f t="shared" si="1"/>
        <v/>
      </c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4" t="str">
        <f t="shared" si="2"/>
        <v/>
      </c>
      <c r="AB35" s="185" t="str">
        <f t="shared" si="3"/>
        <v/>
      </c>
      <c r="AC35" s="186"/>
      <c r="AD35" s="185" t="str">
        <f t="shared" si="4"/>
        <v/>
      </c>
      <c r="AE35" s="187" t="str">
        <f>CRS!H35</f>
        <v/>
      </c>
      <c r="AF35" s="188" t="str">
        <f>CRS!I35</f>
        <v/>
      </c>
      <c r="AG35" s="397"/>
      <c r="AH35" s="395"/>
      <c r="AI35" s="170"/>
      <c r="AJ35" s="170"/>
      <c r="AK35" s="170"/>
    </row>
    <row r="36" spans="1:37" ht="12.75" customHeight="1" x14ac:dyDescent="0.25">
      <c r="A36" s="190" t="s">
        <v>61</v>
      </c>
      <c r="B36" s="180" t="str">
        <f>CRS!B36</f>
        <v/>
      </c>
      <c r="C36" s="181" t="str">
        <f>CRS!C36</f>
        <v/>
      </c>
      <c r="D36" s="182" t="str">
        <f>CRS!D36</f>
        <v/>
      </c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4" t="str">
        <f t="shared" si="0"/>
        <v/>
      </c>
      <c r="P36" s="185" t="str">
        <f t="shared" si="1"/>
        <v/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4" t="str">
        <f t="shared" si="2"/>
        <v/>
      </c>
      <c r="AB36" s="185" t="str">
        <f t="shared" si="3"/>
        <v/>
      </c>
      <c r="AC36" s="186"/>
      <c r="AD36" s="185" t="str">
        <f t="shared" si="4"/>
        <v/>
      </c>
      <c r="AE36" s="187" t="str">
        <f>CRS!H36</f>
        <v/>
      </c>
      <c r="AF36" s="188" t="str">
        <f>CRS!I36</f>
        <v/>
      </c>
      <c r="AG36" s="397"/>
      <c r="AH36" s="395"/>
      <c r="AI36" s="170"/>
      <c r="AJ36" s="170"/>
      <c r="AK36" s="170"/>
    </row>
    <row r="37" spans="1:37" ht="12.75" customHeight="1" x14ac:dyDescent="0.25">
      <c r="A37" s="190" t="s">
        <v>62</v>
      </c>
      <c r="B37" s="180" t="str">
        <f>CRS!B37</f>
        <v/>
      </c>
      <c r="C37" s="181" t="str">
        <f>CRS!C37</f>
        <v/>
      </c>
      <c r="D37" s="182" t="str">
        <f>CRS!D37</f>
        <v/>
      </c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4" t="str">
        <f t="shared" si="0"/>
        <v/>
      </c>
      <c r="P37" s="185" t="str">
        <f t="shared" si="1"/>
        <v/>
      </c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4" t="str">
        <f t="shared" si="2"/>
        <v/>
      </c>
      <c r="AB37" s="185" t="str">
        <f t="shared" si="3"/>
        <v/>
      </c>
      <c r="AC37" s="186"/>
      <c r="AD37" s="185" t="str">
        <f t="shared" si="4"/>
        <v/>
      </c>
      <c r="AE37" s="187" t="str">
        <f>CRS!H37</f>
        <v/>
      </c>
      <c r="AF37" s="188" t="str">
        <f>CRS!I37</f>
        <v/>
      </c>
      <c r="AG37" s="397"/>
      <c r="AH37" s="395"/>
      <c r="AI37" s="170"/>
      <c r="AJ37" s="170"/>
      <c r="AK37" s="170"/>
    </row>
    <row r="38" spans="1:37" ht="12.75" customHeight="1" x14ac:dyDescent="0.25">
      <c r="A38" s="190" t="s">
        <v>63</v>
      </c>
      <c r="B38" s="180" t="str">
        <f>CRS!B38</f>
        <v/>
      </c>
      <c r="C38" s="181" t="str">
        <f>CRS!C38</f>
        <v/>
      </c>
      <c r="D38" s="182" t="str">
        <f>CRS!D38</f>
        <v/>
      </c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4" t="str">
        <f t="shared" si="0"/>
        <v/>
      </c>
      <c r="P38" s="185" t="str">
        <f t="shared" si="1"/>
        <v/>
      </c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4" t="str">
        <f t="shared" si="2"/>
        <v/>
      </c>
      <c r="AB38" s="185" t="str">
        <f t="shared" si="3"/>
        <v/>
      </c>
      <c r="AC38" s="186"/>
      <c r="AD38" s="185" t="str">
        <f t="shared" si="4"/>
        <v/>
      </c>
      <c r="AE38" s="187" t="str">
        <f>CRS!H38</f>
        <v/>
      </c>
      <c r="AF38" s="188" t="str">
        <f>CRS!I38</f>
        <v/>
      </c>
      <c r="AG38" s="397"/>
      <c r="AH38" s="395"/>
      <c r="AI38" s="170"/>
      <c r="AJ38" s="170"/>
      <c r="AK38" s="170"/>
    </row>
    <row r="39" spans="1:37" ht="12.75" customHeight="1" x14ac:dyDescent="0.25">
      <c r="A39" s="190" t="s">
        <v>64</v>
      </c>
      <c r="B39" s="180" t="str">
        <f>CRS!B39</f>
        <v/>
      </c>
      <c r="C39" s="181" t="str">
        <f>CRS!C39</f>
        <v/>
      </c>
      <c r="D39" s="182" t="str">
        <f>CRS!D39</f>
        <v/>
      </c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4" t="str">
        <f t="shared" si="0"/>
        <v/>
      </c>
      <c r="P39" s="185" t="str">
        <f t="shared" si="1"/>
        <v/>
      </c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4" t="str">
        <f t="shared" si="2"/>
        <v/>
      </c>
      <c r="AB39" s="185" t="str">
        <f t="shared" si="3"/>
        <v/>
      </c>
      <c r="AC39" s="186"/>
      <c r="AD39" s="185" t="str">
        <f t="shared" si="4"/>
        <v/>
      </c>
      <c r="AE39" s="187" t="str">
        <f>CRS!H39</f>
        <v/>
      </c>
      <c r="AF39" s="188" t="str">
        <f>CRS!I39</f>
        <v/>
      </c>
      <c r="AG39" s="397"/>
      <c r="AH39" s="395"/>
      <c r="AI39" s="170"/>
      <c r="AJ39" s="170"/>
      <c r="AK39" s="170"/>
    </row>
    <row r="40" spans="1:37" ht="12.75" customHeight="1" x14ac:dyDescent="0.25">
      <c r="A40" s="190" t="s">
        <v>65</v>
      </c>
      <c r="B40" s="180" t="str">
        <f>CRS!B40</f>
        <v/>
      </c>
      <c r="C40" s="181" t="str">
        <f>CRS!C40</f>
        <v/>
      </c>
      <c r="D40" s="182" t="str">
        <f>CRS!D40</f>
        <v/>
      </c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4" t="str">
        <f t="shared" si="0"/>
        <v/>
      </c>
      <c r="P40" s="185" t="str">
        <f t="shared" si="1"/>
        <v/>
      </c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4" t="str">
        <f t="shared" si="2"/>
        <v/>
      </c>
      <c r="AB40" s="185" t="str">
        <f t="shared" si="3"/>
        <v/>
      </c>
      <c r="AC40" s="186"/>
      <c r="AD40" s="185" t="str">
        <f t="shared" si="4"/>
        <v/>
      </c>
      <c r="AE40" s="187" t="str">
        <f>CRS!H40</f>
        <v/>
      </c>
      <c r="AF40" s="188" t="str">
        <f>CRS!I40</f>
        <v/>
      </c>
      <c r="AG40" s="397"/>
      <c r="AH40" s="395"/>
      <c r="AI40" s="170"/>
      <c r="AJ40" s="170"/>
      <c r="AK40" s="170"/>
    </row>
    <row r="41" spans="1:37" ht="12.75" customHeight="1" x14ac:dyDescent="0.25">
      <c r="A41" s="191"/>
      <c r="B41" s="192"/>
      <c r="C41" s="192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93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</row>
    <row r="42" spans="1:37" ht="15" customHeight="1" x14ac:dyDescent="0.25">
      <c r="A42" s="356" t="str">
        <f>A1</f>
        <v>CITCS INTL 2  ITM 2</v>
      </c>
      <c r="B42" s="357"/>
      <c r="C42" s="357"/>
      <c r="D42" s="357"/>
      <c r="E42" s="352" t="s">
        <v>97</v>
      </c>
      <c r="F42" s="352"/>
      <c r="G42" s="352"/>
      <c r="H42" s="352"/>
      <c r="I42" s="352"/>
      <c r="J42" s="352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53"/>
      <c r="Z42" s="353"/>
      <c r="AA42" s="353"/>
      <c r="AB42" s="353"/>
      <c r="AC42" s="354"/>
      <c r="AD42" s="354"/>
      <c r="AE42" s="354"/>
      <c r="AF42" s="355"/>
      <c r="AG42" s="170"/>
      <c r="AH42" s="170"/>
      <c r="AI42" s="170"/>
      <c r="AJ42" s="170"/>
      <c r="AK42" s="170"/>
    </row>
    <row r="43" spans="1:37" ht="15" customHeight="1" x14ac:dyDescent="0.25">
      <c r="A43" s="358"/>
      <c r="B43" s="359"/>
      <c r="C43" s="359"/>
      <c r="D43" s="359"/>
      <c r="E43" s="340" t="str">
        <f>E2</f>
        <v>Class Standing</v>
      </c>
      <c r="F43" s="340"/>
      <c r="G43" s="340"/>
      <c r="H43" s="340"/>
      <c r="I43" s="340"/>
      <c r="J43" s="340"/>
      <c r="K43" s="329"/>
      <c r="L43" s="329"/>
      <c r="M43" s="329"/>
      <c r="N43" s="329"/>
      <c r="O43" s="329"/>
      <c r="P43" s="329"/>
      <c r="Q43" s="340" t="str">
        <f>Q2</f>
        <v>Laboratory</v>
      </c>
      <c r="R43" s="329"/>
      <c r="S43" s="329"/>
      <c r="T43" s="329"/>
      <c r="U43" s="329"/>
      <c r="V43" s="329"/>
      <c r="W43" s="329"/>
      <c r="X43" s="329"/>
      <c r="Y43" s="329"/>
      <c r="Z43" s="329"/>
      <c r="AA43" s="329"/>
      <c r="AB43" s="329"/>
      <c r="AC43" s="376" t="s">
        <v>98</v>
      </c>
      <c r="AD43" s="377"/>
      <c r="AE43" s="371" t="s">
        <v>99</v>
      </c>
      <c r="AF43" s="324" t="s">
        <v>100</v>
      </c>
      <c r="AG43" s="172"/>
      <c r="AH43" s="172"/>
      <c r="AI43" s="172"/>
      <c r="AJ43" s="172"/>
      <c r="AK43" s="172"/>
    </row>
    <row r="44" spans="1:37" ht="12.75" customHeight="1" x14ac:dyDescent="0.25">
      <c r="A44" s="369" t="str">
        <f>A3</f>
        <v>OO DESIGN AND METHODOLOGY</v>
      </c>
      <c r="B44" s="370"/>
      <c r="C44" s="370"/>
      <c r="D44" s="370"/>
      <c r="E44" s="328" t="s">
        <v>101</v>
      </c>
      <c r="F44" s="328" t="s">
        <v>102</v>
      </c>
      <c r="G44" s="328" t="s">
        <v>103</v>
      </c>
      <c r="H44" s="328" t="s">
        <v>104</v>
      </c>
      <c r="I44" s="328" t="s">
        <v>105</v>
      </c>
      <c r="J44" s="328" t="s">
        <v>106</v>
      </c>
      <c r="K44" s="328" t="s">
        <v>107</v>
      </c>
      <c r="L44" s="328" t="s">
        <v>108</v>
      </c>
      <c r="M44" s="328" t="s">
        <v>109</v>
      </c>
      <c r="N44" s="328" t="s">
        <v>0</v>
      </c>
      <c r="O44" s="364" t="s">
        <v>110</v>
      </c>
      <c r="P44" s="336" t="s">
        <v>111</v>
      </c>
      <c r="Q44" s="328" t="s">
        <v>112</v>
      </c>
      <c r="R44" s="328" t="s">
        <v>113</v>
      </c>
      <c r="S44" s="328" t="s">
        <v>114</v>
      </c>
      <c r="T44" s="328" t="s">
        <v>115</v>
      </c>
      <c r="U44" s="328" t="s">
        <v>116</v>
      </c>
      <c r="V44" s="328" t="s">
        <v>117</v>
      </c>
      <c r="W44" s="328" t="s">
        <v>118</v>
      </c>
      <c r="X44" s="328" t="s">
        <v>119</v>
      </c>
      <c r="Y44" s="328" t="s">
        <v>120</v>
      </c>
      <c r="Z44" s="328" t="s">
        <v>121</v>
      </c>
      <c r="AA44" s="364" t="s">
        <v>110</v>
      </c>
      <c r="AB44" s="336" t="s">
        <v>111</v>
      </c>
      <c r="AC44" s="378"/>
      <c r="AD44" s="379"/>
      <c r="AE44" s="371"/>
      <c r="AF44" s="324"/>
      <c r="AG44" s="172"/>
      <c r="AH44" s="172"/>
      <c r="AI44" s="172"/>
      <c r="AJ44" s="172"/>
      <c r="AK44" s="172"/>
    </row>
    <row r="45" spans="1:37" ht="12.75" customHeight="1" x14ac:dyDescent="0.25">
      <c r="A45" s="347" t="str">
        <f>A4</f>
        <v xml:space="preserve">MWF 6:30PM-7:30PM  </v>
      </c>
      <c r="B45" s="348"/>
      <c r="C45" s="349"/>
      <c r="D45" s="173" t="str">
        <f>D4</f>
        <v>M306</v>
      </c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64"/>
      <c r="P45" s="336"/>
      <c r="Q45" s="329"/>
      <c r="R45" s="329"/>
      <c r="S45" s="329"/>
      <c r="T45" s="329"/>
      <c r="U45" s="328"/>
      <c r="V45" s="328"/>
      <c r="W45" s="329"/>
      <c r="X45" s="329"/>
      <c r="Y45" s="329"/>
      <c r="Z45" s="329"/>
      <c r="AA45" s="365"/>
      <c r="AB45" s="337"/>
      <c r="AC45" s="174" t="s">
        <v>122</v>
      </c>
      <c r="AD45" s="175" t="s">
        <v>123</v>
      </c>
      <c r="AE45" s="371"/>
      <c r="AF45" s="324"/>
      <c r="AG45" s="172"/>
      <c r="AH45" s="172"/>
      <c r="AI45" s="172"/>
      <c r="AJ45" s="172"/>
      <c r="AK45" s="172"/>
    </row>
    <row r="46" spans="1:37" ht="12.75" customHeight="1" x14ac:dyDescent="0.25">
      <c r="A46" s="347" t="str">
        <f>A5</f>
        <v>1st Trimester SY 2017-2018</v>
      </c>
      <c r="B46" s="348"/>
      <c r="C46" s="349"/>
      <c r="D46" s="349"/>
      <c r="E46" s="194">
        <f t="shared" ref="E46:N46" si="5">IF(E5="","",E5)</f>
        <v>40</v>
      </c>
      <c r="F46" s="194">
        <f t="shared" si="5"/>
        <v>40</v>
      </c>
      <c r="G46" s="194" t="str">
        <f t="shared" si="5"/>
        <v/>
      </c>
      <c r="H46" s="194" t="str">
        <f t="shared" si="5"/>
        <v/>
      </c>
      <c r="I46" s="194" t="str">
        <f t="shared" si="5"/>
        <v/>
      </c>
      <c r="J46" s="194" t="str">
        <f t="shared" si="5"/>
        <v/>
      </c>
      <c r="K46" s="194" t="str">
        <f t="shared" si="5"/>
        <v/>
      </c>
      <c r="L46" s="194" t="str">
        <f t="shared" si="5"/>
        <v/>
      </c>
      <c r="M46" s="194" t="str">
        <f t="shared" si="5"/>
        <v/>
      </c>
      <c r="N46" s="194" t="str">
        <f t="shared" si="5"/>
        <v/>
      </c>
      <c r="O46" s="364"/>
      <c r="P46" s="336"/>
      <c r="Q46" s="194" t="str">
        <f>IF(Q5="","",Q5)</f>
        <v/>
      </c>
      <c r="R46" s="194" t="str">
        <f t="shared" ref="R46:Z46" si="6">IF(R5="","",R5)</f>
        <v/>
      </c>
      <c r="S46" s="194" t="str">
        <f t="shared" si="6"/>
        <v/>
      </c>
      <c r="T46" s="194" t="str">
        <f t="shared" si="6"/>
        <v/>
      </c>
      <c r="U46" s="194" t="str">
        <f t="shared" si="6"/>
        <v/>
      </c>
      <c r="V46" s="194" t="str">
        <f t="shared" si="6"/>
        <v/>
      </c>
      <c r="W46" s="194" t="str">
        <f t="shared" si="6"/>
        <v/>
      </c>
      <c r="X46" s="194" t="str">
        <f t="shared" si="6"/>
        <v/>
      </c>
      <c r="Y46" s="194" t="str">
        <f t="shared" si="6"/>
        <v/>
      </c>
      <c r="Z46" s="194" t="str">
        <f t="shared" si="6"/>
        <v/>
      </c>
      <c r="AA46" s="365"/>
      <c r="AB46" s="337"/>
      <c r="AC46" s="194" t="str">
        <f>IF(AC5="","",AC5)</f>
        <v/>
      </c>
      <c r="AD46" s="373"/>
      <c r="AE46" s="371"/>
      <c r="AF46" s="324"/>
      <c r="AG46" s="172"/>
      <c r="AH46" s="172"/>
      <c r="AI46" s="172"/>
      <c r="AJ46" s="172"/>
      <c r="AK46" s="172"/>
    </row>
    <row r="47" spans="1:37" ht="12.75" customHeight="1" x14ac:dyDescent="0.25">
      <c r="A47" s="383" t="str">
        <f>A6</f>
        <v>Inst/Prof:Leonard Prim Francis G. Reyes</v>
      </c>
      <c r="B47" s="329"/>
      <c r="C47" s="329"/>
      <c r="D47" s="329"/>
      <c r="E47" s="341" t="str">
        <f>IF(E6="","",E6)</f>
        <v>REPORT</v>
      </c>
      <c r="F47" s="341" t="str">
        <f t="shared" ref="F47:N47" si="7">IF(F6="","",F6)</f>
        <v>INSTALL</v>
      </c>
      <c r="G47" s="341" t="str">
        <f t="shared" si="7"/>
        <v/>
      </c>
      <c r="H47" s="341" t="str">
        <f t="shared" si="7"/>
        <v/>
      </c>
      <c r="I47" s="341" t="str">
        <f t="shared" si="7"/>
        <v/>
      </c>
      <c r="J47" s="341" t="str">
        <f t="shared" si="7"/>
        <v/>
      </c>
      <c r="K47" s="341" t="str">
        <f t="shared" si="7"/>
        <v/>
      </c>
      <c r="L47" s="341" t="str">
        <f t="shared" si="7"/>
        <v/>
      </c>
      <c r="M47" s="341" t="str">
        <f t="shared" si="7"/>
        <v/>
      </c>
      <c r="N47" s="341" t="str">
        <f t="shared" si="7"/>
        <v/>
      </c>
      <c r="O47" s="392">
        <f>O6</f>
        <v>80</v>
      </c>
      <c r="P47" s="336"/>
      <c r="Q47" s="341" t="str">
        <f t="shared" ref="Q47:Z47" si="8">IF(Q6="","",Q6)</f>
        <v/>
      </c>
      <c r="R47" s="341" t="str">
        <f t="shared" si="8"/>
        <v/>
      </c>
      <c r="S47" s="341" t="str">
        <f t="shared" si="8"/>
        <v/>
      </c>
      <c r="T47" s="341" t="str">
        <f t="shared" si="8"/>
        <v/>
      </c>
      <c r="U47" s="341" t="str">
        <f t="shared" si="8"/>
        <v/>
      </c>
      <c r="V47" s="341" t="str">
        <f t="shared" si="8"/>
        <v/>
      </c>
      <c r="W47" s="341" t="str">
        <f t="shared" si="8"/>
        <v/>
      </c>
      <c r="X47" s="341" t="str">
        <f t="shared" si="8"/>
        <v/>
      </c>
      <c r="Y47" s="341" t="str">
        <f t="shared" si="8"/>
        <v/>
      </c>
      <c r="Z47" s="341" t="str">
        <f t="shared" si="8"/>
        <v/>
      </c>
      <c r="AA47" s="392" t="str">
        <f>AA6</f>
        <v/>
      </c>
      <c r="AB47" s="337"/>
      <c r="AC47" s="333">
        <f>AC6</f>
        <v>40575</v>
      </c>
      <c r="AD47" s="374"/>
      <c r="AE47" s="371"/>
      <c r="AF47" s="324"/>
      <c r="AG47" s="172"/>
      <c r="AH47" s="172"/>
      <c r="AI47" s="172"/>
      <c r="AJ47" s="172"/>
      <c r="AK47" s="172"/>
    </row>
    <row r="48" spans="1:37" ht="13.35" customHeight="1" x14ac:dyDescent="0.25">
      <c r="A48" s="383" t="s">
        <v>124</v>
      </c>
      <c r="B48" s="340"/>
      <c r="C48" s="360" t="s">
        <v>125</v>
      </c>
      <c r="D48" s="350" t="s">
        <v>128</v>
      </c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92"/>
      <c r="P48" s="336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92"/>
      <c r="AB48" s="337"/>
      <c r="AC48" s="334"/>
      <c r="AD48" s="374"/>
      <c r="AE48" s="371"/>
      <c r="AF48" s="324"/>
      <c r="AG48" s="170"/>
      <c r="AH48" s="170"/>
      <c r="AI48" s="170"/>
      <c r="AJ48" s="170"/>
      <c r="AK48" s="170"/>
    </row>
    <row r="49" spans="1:32" x14ac:dyDescent="0.25">
      <c r="A49" s="384"/>
      <c r="B49" s="385"/>
      <c r="C49" s="361"/>
      <c r="D49" s="351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93"/>
      <c r="P49" s="339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93"/>
      <c r="AB49" s="338"/>
      <c r="AC49" s="335"/>
      <c r="AD49" s="375"/>
      <c r="AE49" s="372"/>
      <c r="AF49" s="325"/>
    </row>
    <row r="50" spans="1:32" ht="12.75" customHeight="1" x14ac:dyDescent="0.25">
      <c r="A50" s="179" t="s">
        <v>66</v>
      </c>
      <c r="B50" s="180" t="str">
        <f>CRS!B50</f>
        <v/>
      </c>
      <c r="C50" s="181" t="str">
        <f>CRS!C50</f>
        <v/>
      </c>
      <c r="D50" s="182" t="str">
        <f>CRS!D50</f>
        <v/>
      </c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4" t="str">
        <f t="shared" ref="O50:O80" si="9">IF(SUM(E50:N50)=0,"",SUM(E50:N50))</f>
        <v/>
      </c>
      <c r="P50" s="185" t="str">
        <f t="shared" ref="P50:P80" si="10">IF(O50="","",O50/$O$6*100)</f>
        <v/>
      </c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4" t="str">
        <f t="shared" ref="AA50:AA80" si="11">IF(SUM(Q50:Z50)=0,"",SUM(Q50:Z50))</f>
        <v/>
      </c>
      <c r="AB50" s="185" t="str">
        <f t="shared" ref="AB50:AB80" si="12">IF(AA50="","",AA50/$AA$6*100)</f>
        <v/>
      </c>
      <c r="AC50" s="186"/>
      <c r="AD50" s="185" t="str">
        <f t="shared" ref="AD50:AD80" si="13">IF(AC50="","",AC50/$AC$5*100)</f>
        <v/>
      </c>
      <c r="AE50" s="187" t="str">
        <f>CRS!H50</f>
        <v/>
      </c>
      <c r="AF50" s="188" t="str">
        <f>CRS!I50</f>
        <v/>
      </c>
    </row>
    <row r="51" spans="1:32" ht="12.75" customHeight="1" x14ac:dyDescent="0.25">
      <c r="A51" s="190" t="s">
        <v>67</v>
      </c>
      <c r="B51" s="180" t="str">
        <f>CRS!B51</f>
        <v/>
      </c>
      <c r="C51" s="181" t="str">
        <f>CRS!C51</f>
        <v/>
      </c>
      <c r="D51" s="182" t="str">
        <f>CRS!D51</f>
        <v/>
      </c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4" t="str">
        <f t="shared" si="9"/>
        <v/>
      </c>
      <c r="P51" s="185" t="str">
        <f t="shared" si="10"/>
        <v/>
      </c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4" t="str">
        <f t="shared" si="11"/>
        <v/>
      </c>
      <c r="AB51" s="185" t="str">
        <f t="shared" si="12"/>
        <v/>
      </c>
      <c r="AC51" s="186"/>
      <c r="AD51" s="185" t="str">
        <f t="shared" si="13"/>
        <v/>
      </c>
      <c r="AE51" s="187" t="str">
        <f>CRS!H51</f>
        <v/>
      </c>
      <c r="AF51" s="188" t="str">
        <f>CRS!I51</f>
        <v/>
      </c>
    </row>
    <row r="52" spans="1:32" ht="12.75" customHeight="1" x14ac:dyDescent="0.25">
      <c r="A52" s="190" t="s">
        <v>68</v>
      </c>
      <c r="B52" s="180" t="str">
        <f>CRS!B52</f>
        <v/>
      </c>
      <c r="C52" s="181" t="str">
        <f>CRS!C52</f>
        <v/>
      </c>
      <c r="D52" s="182" t="str">
        <f>CRS!D52</f>
        <v/>
      </c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4" t="str">
        <f t="shared" si="9"/>
        <v/>
      </c>
      <c r="P52" s="185" t="str">
        <f t="shared" si="10"/>
        <v/>
      </c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4" t="str">
        <f t="shared" si="11"/>
        <v/>
      </c>
      <c r="AB52" s="185" t="str">
        <f t="shared" si="12"/>
        <v/>
      </c>
      <c r="AC52" s="186"/>
      <c r="AD52" s="185" t="str">
        <f t="shared" si="13"/>
        <v/>
      </c>
      <c r="AE52" s="187" t="str">
        <f>CRS!H52</f>
        <v/>
      </c>
      <c r="AF52" s="188" t="str">
        <f>CRS!I52</f>
        <v/>
      </c>
    </row>
    <row r="53" spans="1:32" ht="12.75" customHeight="1" x14ac:dyDescent="0.25">
      <c r="A53" s="190" t="s">
        <v>69</v>
      </c>
      <c r="B53" s="180" t="str">
        <f>CRS!B53</f>
        <v/>
      </c>
      <c r="C53" s="181" t="str">
        <f>CRS!C53</f>
        <v/>
      </c>
      <c r="D53" s="182" t="str">
        <f>CRS!D53</f>
        <v/>
      </c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4" t="str">
        <f t="shared" si="9"/>
        <v/>
      </c>
      <c r="P53" s="185" t="str">
        <f t="shared" si="10"/>
        <v/>
      </c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4" t="str">
        <f t="shared" si="11"/>
        <v/>
      </c>
      <c r="AB53" s="185" t="str">
        <f t="shared" si="12"/>
        <v/>
      </c>
      <c r="AC53" s="186"/>
      <c r="AD53" s="185" t="str">
        <f t="shared" si="13"/>
        <v/>
      </c>
      <c r="AE53" s="187" t="str">
        <f>CRS!H53</f>
        <v/>
      </c>
      <c r="AF53" s="188" t="str">
        <f>CRS!I53</f>
        <v/>
      </c>
    </row>
    <row r="54" spans="1:32" ht="12.75" customHeight="1" x14ac:dyDescent="0.25">
      <c r="A54" s="190" t="s">
        <v>70</v>
      </c>
      <c r="B54" s="180" t="str">
        <f>CRS!B54</f>
        <v/>
      </c>
      <c r="C54" s="181" t="str">
        <f>CRS!C54</f>
        <v/>
      </c>
      <c r="D54" s="182" t="str">
        <f>CRS!D54</f>
        <v/>
      </c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4" t="str">
        <f t="shared" si="9"/>
        <v/>
      </c>
      <c r="P54" s="185" t="str">
        <f t="shared" si="10"/>
        <v/>
      </c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4" t="str">
        <f t="shared" si="11"/>
        <v/>
      </c>
      <c r="AB54" s="185" t="str">
        <f t="shared" si="12"/>
        <v/>
      </c>
      <c r="AC54" s="186"/>
      <c r="AD54" s="185" t="str">
        <f t="shared" si="13"/>
        <v/>
      </c>
      <c r="AE54" s="187" t="str">
        <f>CRS!H54</f>
        <v/>
      </c>
      <c r="AF54" s="188" t="str">
        <f>CRS!I54</f>
        <v/>
      </c>
    </row>
    <row r="55" spans="1:32" ht="12.75" customHeight="1" x14ac:dyDescent="0.25">
      <c r="A55" s="190" t="s">
        <v>71</v>
      </c>
      <c r="B55" s="180" t="str">
        <f>CRS!B55</f>
        <v/>
      </c>
      <c r="C55" s="181" t="str">
        <f>CRS!C55</f>
        <v/>
      </c>
      <c r="D55" s="182" t="str">
        <f>CRS!D55</f>
        <v/>
      </c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4" t="str">
        <f t="shared" si="9"/>
        <v/>
      </c>
      <c r="P55" s="185" t="str">
        <f t="shared" si="10"/>
        <v/>
      </c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4" t="str">
        <f t="shared" si="11"/>
        <v/>
      </c>
      <c r="AB55" s="185" t="str">
        <f t="shared" si="12"/>
        <v/>
      </c>
      <c r="AC55" s="186"/>
      <c r="AD55" s="185" t="str">
        <f t="shared" si="13"/>
        <v/>
      </c>
      <c r="AE55" s="187" t="str">
        <f>CRS!H55</f>
        <v/>
      </c>
      <c r="AF55" s="188" t="str">
        <f>CRS!I55</f>
        <v/>
      </c>
    </row>
    <row r="56" spans="1:32" ht="12.75" customHeight="1" x14ac:dyDescent="0.25">
      <c r="A56" s="190" t="s">
        <v>72</v>
      </c>
      <c r="B56" s="180" t="str">
        <f>CRS!B56</f>
        <v/>
      </c>
      <c r="C56" s="181" t="str">
        <f>CRS!C56</f>
        <v/>
      </c>
      <c r="D56" s="182" t="str">
        <f>CRS!D56</f>
        <v/>
      </c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4" t="str">
        <f t="shared" si="9"/>
        <v/>
      </c>
      <c r="P56" s="185" t="str">
        <f t="shared" si="10"/>
        <v/>
      </c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4" t="str">
        <f t="shared" si="11"/>
        <v/>
      </c>
      <c r="AB56" s="185" t="str">
        <f t="shared" si="12"/>
        <v/>
      </c>
      <c r="AC56" s="186"/>
      <c r="AD56" s="185" t="str">
        <f t="shared" si="13"/>
        <v/>
      </c>
      <c r="AE56" s="187" t="str">
        <f>CRS!H56</f>
        <v/>
      </c>
      <c r="AF56" s="188" t="str">
        <f>CRS!I56</f>
        <v/>
      </c>
    </row>
    <row r="57" spans="1:32" ht="12.75" customHeight="1" x14ac:dyDescent="0.25">
      <c r="A57" s="190" t="s">
        <v>73</v>
      </c>
      <c r="B57" s="180" t="str">
        <f>CRS!B57</f>
        <v/>
      </c>
      <c r="C57" s="181" t="str">
        <f>CRS!C57</f>
        <v/>
      </c>
      <c r="D57" s="182" t="str">
        <f>CRS!D57</f>
        <v/>
      </c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4" t="str">
        <f t="shared" si="9"/>
        <v/>
      </c>
      <c r="P57" s="185" t="str">
        <f t="shared" si="10"/>
        <v/>
      </c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4" t="str">
        <f t="shared" si="11"/>
        <v/>
      </c>
      <c r="AB57" s="185" t="str">
        <f t="shared" si="12"/>
        <v/>
      </c>
      <c r="AC57" s="186"/>
      <c r="AD57" s="185" t="str">
        <f t="shared" si="13"/>
        <v/>
      </c>
      <c r="AE57" s="187" t="str">
        <f>CRS!H57</f>
        <v/>
      </c>
      <c r="AF57" s="188" t="str">
        <f>CRS!I57</f>
        <v/>
      </c>
    </row>
    <row r="58" spans="1:32" ht="12.75" customHeight="1" x14ac:dyDescent="0.25">
      <c r="A58" s="190" t="s">
        <v>74</v>
      </c>
      <c r="B58" s="180" t="str">
        <f>CRS!B58</f>
        <v/>
      </c>
      <c r="C58" s="181" t="str">
        <f>CRS!C58</f>
        <v/>
      </c>
      <c r="D58" s="182" t="str">
        <f>CRS!D58</f>
        <v/>
      </c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4" t="str">
        <f t="shared" si="9"/>
        <v/>
      </c>
      <c r="P58" s="185" t="str">
        <f t="shared" si="10"/>
        <v/>
      </c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4" t="str">
        <f t="shared" si="11"/>
        <v/>
      </c>
      <c r="AB58" s="185" t="str">
        <f t="shared" si="12"/>
        <v/>
      </c>
      <c r="AC58" s="186"/>
      <c r="AD58" s="185" t="str">
        <f t="shared" si="13"/>
        <v/>
      </c>
      <c r="AE58" s="187" t="str">
        <f>CRS!H58</f>
        <v/>
      </c>
      <c r="AF58" s="188" t="str">
        <f>CRS!I58</f>
        <v/>
      </c>
    </row>
    <row r="59" spans="1:32" ht="12.75" customHeight="1" x14ac:dyDescent="0.25">
      <c r="A59" s="190" t="s">
        <v>75</v>
      </c>
      <c r="B59" s="180" t="str">
        <f>CRS!B59</f>
        <v/>
      </c>
      <c r="C59" s="181" t="str">
        <f>CRS!C59</f>
        <v/>
      </c>
      <c r="D59" s="182" t="str">
        <f>CRS!D59</f>
        <v/>
      </c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4" t="str">
        <f t="shared" si="9"/>
        <v/>
      </c>
      <c r="P59" s="185" t="str">
        <f t="shared" si="10"/>
        <v/>
      </c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4" t="str">
        <f t="shared" si="11"/>
        <v/>
      </c>
      <c r="AB59" s="185" t="str">
        <f t="shared" si="12"/>
        <v/>
      </c>
      <c r="AC59" s="186"/>
      <c r="AD59" s="185" t="str">
        <f t="shared" si="13"/>
        <v/>
      </c>
      <c r="AE59" s="187" t="str">
        <f>CRS!H59</f>
        <v/>
      </c>
      <c r="AF59" s="188" t="str">
        <f>CRS!I59</f>
        <v/>
      </c>
    </row>
    <row r="60" spans="1:32" ht="12.75" customHeight="1" x14ac:dyDescent="0.25">
      <c r="A60" s="190" t="s">
        <v>76</v>
      </c>
      <c r="B60" s="180" t="str">
        <f>CRS!B60</f>
        <v/>
      </c>
      <c r="C60" s="181" t="str">
        <f>CRS!C60</f>
        <v/>
      </c>
      <c r="D60" s="182" t="str">
        <f>CRS!D60</f>
        <v/>
      </c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4" t="str">
        <f t="shared" si="9"/>
        <v/>
      </c>
      <c r="P60" s="185" t="str">
        <f t="shared" si="10"/>
        <v/>
      </c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4" t="str">
        <f t="shared" si="11"/>
        <v/>
      </c>
      <c r="AB60" s="185" t="str">
        <f t="shared" si="12"/>
        <v/>
      </c>
      <c r="AC60" s="186"/>
      <c r="AD60" s="185" t="str">
        <f t="shared" si="13"/>
        <v/>
      </c>
      <c r="AE60" s="187" t="str">
        <f>CRS!H60</f>
        <v/>
      </c>
      <c r="AF60" s="188" t="str">
        <f>CRS!I60</f>
        <v/>
      </c>
    </row>
    <row r="61" spans="1:32" ht="12.75" customHeight="1" x14ac:dyDescent="0.25">
      <c r="A61" s="190" t="s">
        <v>77</v>
      </c>
      <c r="B61" s="180" t="str">
        <f>CRS!B61</f>
        <v/>
      </c>
      <c r="C61" s="181" t="str">
        <f>CRS!C61</f>
        <v/>
      </c>
      <c r="D61" s="182" t="str">
        <f>CRS!D61</f>
        <v/>
      </c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4" t="str">
        <f t="shared" si="9"/>
        <v/>
      </c>
      <c r="P61" s="185" t="str">
        <f t="shared" si="10"/>
        <v/>
      </c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4" t="str">
        <f t="shared" si="11"/>
        <v/>
      </c>
      <c r="AB61" s="185" t="str">
        <f t="shared" si="12"/>
        <v/>
      </c>
      <c r="AC61" s="186"/>
      <c r="AD61" s="185" t="str">
        <f t="shared" si="13"/>
        <v/>
      </c>
      <c r="AE61" s="187" t="str">
        <f>CRS!H61</f>
        <v/>
      </c>
      <c r="AF61" s="188" t="str">
        <f>CRS!I61</f>
        <v/>
      </c>
    </row>
    <row r="62" spans="1:32" ht="12.75" customHeight="1" x14ac:dyDescent="0.25">
      <c r="A62" s="190" t="s">
        <v>78</v>
      </c>
      <c r="B62" s="180" t="str">
        <f>CRS!B62</f>
        <v/>
      </c>
      <c r="C62" s="181" t="str">
        <f>CRS!C62</f>
        <v/>
      </c>
      <c r="D62" s="182" t="str">
        <f>CRS!D62</f>
        <v/>
      </c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4" t="str">
        <f t="shared" si="9"/>
        <v/>
      </c>
      <c r="P62" s="185" t="str">
        <f t="shared" si="10"/>
        <v/>
      </c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4" t="str">
        <f t="shared" si="11"/>
        <v/>
      </c>
      <c r="AB62" s="185" t="str">
        <f t="shared" si="12"/>
        <v/>
      </c>
      <c r="AC62" s="186"/>
      <c r="AD62" s="185" t="str">
        <f t="shared" si="13"/>
        <v/>
      </c>
      <c r="AE62" s="187" t="str">
        <f>CRS!H62</f>
        <v/>
      </c>
      <c r="AF62" s="188" t="str">
        <f>CRS!I62</f>
        <v/>
      </c>
    </row>
    <row r="63" spans="1:32" ht="12.75" customHeight="1" x14ac:dyDescent="0.25">
      <c r="A63" s="190" t="s">
        <v>79</v>
      </c>
      <c r="B63" s="180" t="str">
        <f>CRS!B63</f>
        <v/>
      </c>
      <c r="C63" s="181" t="str">
        <f>CRS!C63</f>
        <v/>
      </c>
      <c r="D63" s="182" t="str">
        <f>CRS!D63</f>
        <v/>
      </c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4" t="str">
        <f t="shared" si="9"/>
        <v/>
      </c>
      <c r="P63" s="185" t="str">
        <f t="shared" si="10"/>
        <v/>
      </c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4" t="str">
        <f t="shared" si="11"/>
        <v/>
      </c>
      <c r="AB63" s="185" t="str">
        <f t="shared" si="12"/>
        <v/>
      </c>
      <c r="AC63" s="186"/>
      <c r="AD63" s="185" t="str">
        <f t="shared" si="13"/>
        <v/>
      </c>
      <c r="AE63" s="187" t="str">
        <f>CRS!H63</f>
        <v/>
      </c>
      <c r="AF63" s="188" t="str">
        <f>CRS!I63</f>
        <v/>
      </c>
    </row>
    <row r="64" spans="1:32" ht="12.75" customHeight="1" x14ac:dyDescent="0.25">
      <c r="A64" s="190" t="s">
        <v>80</v>
      </c>
      <c r="B64" s="180" t="str">
        <f>CRS!B64</f>
        <v/>
      </c>
      <c r="C64" s="181" t="str">
        <f>CRS!C64</f>
        <v/>
      </c>
      <c r="D64" s="182" t="str">
        <f>CRS!D64</f>
        <v/>
      </c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4" t="str">
        <f t="shared" si="9"/>
        <v/>
      </c>
      <c r="P64" s="185" t="str">
        <f t="shared" si="10"/>
        <v/>
      </c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4" t="str">
        <f t="shared" si="11"/>
        <v/>
      </c>
      <c r="AB64" s="185" t="str">
        <f t="shared" si="12"/>
        <v/>
      </c>
      <c r="AC64" s="186"/>
      <c r="AD64" s="185" t="str">
        <f t="shared" si="13"/>
        <v/>
      </c>
      <c r="AE64" s="187" t="str">
        <f>CRS!H64</f>
        <v/>
      </c>
      <c r="AF64" s="188" t="str">
        <f>CRS!I64</f>
        <v/>
      </c>
    </row>
    <row r="65" spans="1:34" ht="12.75" customHeight="1" x14ac:dyDescent="0.25">
      <c r="A65" s="190" t="s">
        <v>81</v>
      </c>
      <c r="B65" s="180" t="str">
        <f>CRS!B65</f>
        <v/>
      </c>
      <c r="C65" s="181" t="str">
        <f>CRS!C65</f>
        <v/>
      </c>
      <c r="D65" s="182" t="str">
        <f>CRS!D65</f>
        <v/>
      </c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4" t="str">
        <f t="shared" si="9"/>
        <v/>
      </c>
      <c r="P65" s="185" t="str">
        <f t="shared" si="10"/>
        <v/>
      </c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4" t="str">
        <f t="shared" si="11"/>
        <v/>
      </c>
      <c r="AB65" s="185" t="str">
        <f t="shared" si="12"/>
        <v/>
      </c>
      <c r="AC65" s="186"/>
      <c r="AD65" s="185" t="str">
        <f t="shared" si="13"/>
        <v/>
      </c>
      <c r="AE65" s="187" t="str">
        <f>CRS!H65</f>
        <v/>
      </c>
      <c r="AF65" s="188" t="str">
        <f>CRS!I65</f>
        <v/>
      </c>
      <c r="AG65" s="170"/>
      <c r="AH65" s="170"/>
    </row>
    <row r="66" spans="1:34" ht="12.75" customHeight="1" x14ac:dyDescent="0.25">
      <c r="A66" s="190" t="s">
        <v>82</v>
      </c>
      <c r="B66" s="180" t="str">
        <f>CRS!B66</f>
        <v/>
      </c>
      <c r="C66" s="181" t="str">
        <f>CRS!C66</f>
        <v/>
      </c>
      <c r="D66" s="182" t="str">
        <f>CRS!D66</f>
        <v/>
      </c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4" t="str">
        <f t="shared" si="9"/>
        <v/>
      </c>
      <c r="P66" s="185" t="str">
        <f t="shared" si="10"/>
        <v/>
      </c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4" t="str">
        <f t="shared" si="11"/>
        <v/>
      </c>
      <c r="AB66" s="185" t="str">
        <f t="shared" si="12"/>
        <v/>
      </c>
      <c r="AC66" s="186"/>
      <c r="AD66" s="185" t="str">
        <f t="shared" si="13"/>
        <v/>
      </c>
      <c r="AE66" s="187" t="str">
        <f>CRS!H66</f>
        <v/>
      </c>
      <c r="AF66" s="188" t="str">
        <f>CRS!I66</f>
        <v/>
      </c>
      <c r="AG66" s="396"/>
      <c r="AH66" s="394" t="s">
        <v>127</v>
      </c>
    </row>
    <row r="67" spans="1:34" ht="12.75" customHeight="1" x14ac:dyDescent="0.25">
      <c r="A67" s="190" t="s">
        <v>83</v>
      </c>
      <c r="B67" s="180" t="str">
        <f>CRS!B67</f>
        <v/>
      </c>
      <c r="C67" s="181" t="str">
        <f>CRS!C67</f>
        <v/>
      </c>
      <c r="D67" s="182" t="str">
        <f>CRS!D67</f>
        <v/>
      </c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4" t="str">
        <f t="shared" si="9"/>
        <v/>
      </c>
      <c r="P67" s="185" t="str">
        <f t="shared" si="10"/>
        <v/>
      </c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4" t="str">
        <f t="shared" si="11"/>
        <v/>
      </c>
      <c r="AB67" s="185" t="str">
        <f t="shared" si="12"/>
        <v/>
      </c>
      <c r="AC67" s="186"/>
      <c r="AD67" s="185" t="str">
        <f t="shared" si="13"/>
        <v/>
      </c>
      <c r="AE67" s="187" t="str">
        <f>CRS!H67</f>
        <v/>
      </c>
      <c r="AF67" s="188" t="str">
        <f>CRS!I67</f>
        <v/>
      </c>
      <c r="AG67" s="397"/>
      <c r="AH67" s="395"/>
    </row>
    <row r="68" spans="1:34" ht="12.75" customHeight="1" x14ac:dyDescent="0.25">
      <c r="A68" s="190" t="s">
        <v>84</v>
      </c>
      <c r="B68" s="180" t="str">
        <f>CRS!B68</f>
        <v/>
      </c>
      <c r="C68" s="181" t="str">
        <f>CRS!C68</f>
        <v/>
      </c>
      <c r="D68" s="182" t="str">
        <f>CRS!D68</f>
        <v/>
      </c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4" t="str">
        <f t="shared" si="9"/>
        <v/>
      </c>
      <c r="P68" s="185" t="str">
        <f t="shared" si="10"/>
        <v/>
      </c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4" t="str">
        <f t="shared" si="11"/>
        <v/>
      </c>
      <c r="AB68" s="185" t="str">
        <f t="shared" si="12"/>
        <v/>
      </c>
      <c r="AC68" s="186"/>
      <c r="AD68" s="185" t="str">
        <f t="shared" si="13"/>
        <v/>
      </c>
      <c r="AE68" s="187" t="str">
        <f>CRS!H68</f>
        <v/>
      </c>
      <c r="AF68" s="188" t="str">
        <f>CRS!I68</f>
        <v/>
      </c>
      <c r="AG68" s="397"/>
      <c r="AH68" s="395"/>
    </row>
    <row r="69" spans="1:34" ht="12.75" customHeight="1" x14ac:dyDescent="0.25">
      <c r="A69" s="190" t="s">
        <v>85</v>
      </c>
      <c r="B69" s="180" t="str">
        <f>CRS!B69</f>
        <v/>
      </c>
      <c r="C69" s="181" t="str">
        <f>CRS!C69</f>
        <v/>
      </c>
      <c r="D69" s="182" t="str">
        <f>CRS!D69</f>
        <v/>
      </c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4" t="str">
        <f t="shared" si="9"/>
        <v/>
      </c>
      <c r="P69" s="185" t="str">
        <f t="shared" si="10"/>
        <v/>
      </c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4" t="str">
        <f t="shared" si="11"/>
        <v/>
      </c>
      <c r="AB69" s="185" t="str">
        <f t="shared" si="12"/>
        <v/>
      </c>
      <c r="AC69" s="186"/>
      <c r="AD69" s="185" t="str">
        <f t="shared" si="13"/>
        <v/>
      </c>
      <c r="AE69" s="187" t="str">
        <f>CRS!H69</f>
        <v/>
      </c>
      <c r="AF69" s="188" t="str">
        <f>CRS!I69</f>
        <v/>
      </c>
      <c r="AG69" s="397"/>
      <c r="AH69" s="395"/>
    </row>
    <row r="70" spans="1:34" ht="12.75" customHeight="1" x14ac:dyDescent="0.25">
      <c r="A70" s="190" t="s">
        <v>86</v>
      </c>
      <c r="B70" s="180" t="str">
        <f>CRS!B70</f>
        <v/>
      </c>
      <c r="C70" s="181" t="str">
        <f>CRS!C70</f>
        <v/>
      </c>
      <c r="D70" s="182" t="str">
        <f>CRS!D70</f>
        <v/>
      </c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4" t="str">
        <f t="shared" si="9"/>
        <v/>
      </c>
      <c r="P70" s="185" t="str">
        <f t="shared" si="10"/>
        <v/>
      </c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4" t="str">
        <f t="shared" si="11"/>
        <v/>
      </c>
      <c r="AB70" s="185" t="str">
        <f t="shared" si="12"/>
        <v/>
      </c>
      <c r="AC70" s="186"/>
      <c r="AD70" s="185" t="str">
        <f t="shared" si="13"/>
        <v/>
      </c>
      <c r="AE70" s="187" t="str">
        <f>CRS!H70</f>
        <v/>
      </c>
      <c r="AF70" s="188" t="str">
        <f>CRS!I70</f>
        <v/>
      </c>
      <c r="AG70" s="397"/>
      <c r="AH70" s="395"/>
    </row>
    <row r="71" spans="1:34" ht="12.75" customHeight="1" x14ac:dyDescent="0.25">
      <c r="A71" s="190" t="s">
        <v>87</v>
      </c>
      <c r="B71" s="180" t="str">
        <f>CRS!B71</f>
        <v/>
      </c>
      <c r="C71" s="181" t="str">
        <f>CRS!C71</f>
        <v/>
      </c>
      <c r="D71" s="182" t="str">
        <f>CRS!D71</f>
        <v/>
      </c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4" t="str">
        <f t="shared" si="9"/>
        <v/>
      </c>
      <c r="P71" s="185" t="str">
        <f t="shared" si="10"/>
        <v/>
      </c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4" t="str">
        <f t="shared" si="11"/>
        <v/>
      </c>
      <c r="AB71" s="185" t="str">
        <f t="shared" si="12"/>
        <v/>
      </c>
      <c r="AC71" s="186"/>
      <c r="AD71" s="185" t="str">
        <f t="shared" si="13"/>
        <v/>
      </c>
      <c r="AE71" s="187" t="str">
        <f>CRS!H71</f>
        <v/>
      </c>
      <c r="AF71" s="188" t="str">
        <f>CRS!I71</f>
        <v/>
      </c>
      <c r="AG71" s="397"/>
      <c r="AH71" s="395"/>
    </row>
    <row r="72" spans="1:34" ht="12.75" customHeight="1" x14ac:dyDescent="0.25">
      <c r="A72" s="190" t="s">
        <v>88</v>
      </c>
      <c r="B72" s="180" t="str">
        <f>CRS!B72</f>
        <v/>
      </c>
      <c r="C72" s="181" t="str">
        <f>CRS!C72</f>
        <v/>
      </c>
      <c r="D72" s="182" t="str">
        <f>CRS!D72</f>
        <v/>
      </c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4" t="str">
        <f t="shared" si="9"/>
        <v/>
      </c>
      <c r="P72" s="185" t="str">
        <f t="shared" si="10"/>
        <v/>
      </c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4" t="str">
        <f t="shared" si="11"/>
        <v/>
      </c>
      <c r="AB72" s="185" t="str">
        <f t="shared" si="12"/>
        <v/>
      </c>
      <c r="AC72" s="186"/>
      <c r="AD72" s="185" t="str">
        <f t="shared" si="13"/>
        <v/>
      </c>
      <c r="AE72" s="187" t="str">
        <f>CRS!H72</f>
        <v/>
      </c>
      <c r="AF72" s="188" t="str">
        <f>CRS!I72</f>
        <v/>
      </c>
      <c r="AG72" s="397"/>
      <c r="AH72" s="395"/>
    </row>
    <row r="73" spans="1:34" ht="12.75" customHeight="1" x14ac:dyDescent="0.25">
      <c r="A73" s="190" t="s">
        <v>89</v>
      </c>
      <c r="B73" s="180" t="str">
        <f>CRS!B73</f>
        <v/>
      </c>
      <c r="C73" s="181" t="str">
        <f>CRS!C73</f>
        <v/>
      </c>
      <c r="D73" s="182" t="str">
        <f>CRS!D73</f>
        <v/>
      </c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4" t="str">
        <f t="shared" si="9"/>
        <v/>
      </c>
      <c r="P73" s="185" t="str">
        <f t="shared" si="10"/>
        <v/>
      </c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4" t="str">
        <f t="shared" si="11"/>
        <v/>
      </c>
      <c r="AB73" s="185" t="str">
        <f t="shared" si="12"/>
        <v/>
      </c>
      <c r="AC73" s="186"/>
      <c r="AD73" s="185" t="str">
        <f t="shared" si="13"/>
        <v/>
      </c>
      <c r="AE73" s="187" t="str">
        <f>CRS!H73</f>
        <v/>
      </c>
      <c r="AF73" s="188" t="str">
        <f>CRS!I73</f>
        <v/>
      </c>
      <c r="AG73" s="397"/>
      <c r="AH73" s="395"/>
    </row>
    <row r="74" spans="1:34" ht="12.75" customHeight="1" x14ac:dyDescent="0.25">
      <c r="A74" s="190" t="s">
        <v>90</v>
      </c>
      <c r="B74" s="180" t="str">
        <f>CRS!B74</f>
        <v/>
      </c>
      <c r="C74" s="181" t="str">
        <f>CRS!C74</f>
        <v/>
      </c>
      <c r="D74" s="182" t="str">
        <f>CRS!D74</f>
        <v/>
      </c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4" t="str">
        <f t="shared" si="9"/>
        <v/>
      </c>
      <c r="P74" s="185" t="str">
        <f t="shared" si="10"/>
        <v/>
      </c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4" t="str">
        <f t="shared" si="11"/>
        <v/>
      </c>
      <c r="AB74" s="185" t="str">
        <f t="shared" si="12"/>
        <v/>
      </c>
      <c r="AC74" s="186"/>
      <c r="AD74" s="185" t="str">
        <f t="shared" si="13"/>
        <v/>
      </c>
      <c r="AE74" s="187" t="str">
        <f>CRS!H74</f>
        <v/>
      </c>
      <c r="AF74" s="188" t="str">
        <f>CRS!I74</f>
        <v/>
      </c>
      <c r="AG74" s="397"/>
      <c r="AH74" s="395"/>
    </row>
    <row r="75" spans="1:34" ht="12.75" customHeight="1" x14ac:dyDescent="0.25">
      <c r="A75" s="190" t="s">
        <v>91</v>
      </c>
      <c r="B75" s="180" t="str">
        <f>CRS!B75</f>
        <v/>
      </c>
      <c r="C75" s="181" t="str">
        <f>CRS!C75</f>
        <v/>
      </c>
      <c r="D75" s="182" t="str">
        <f>CRS!D75</f>
        <v/>
      </c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4" t="str">
        <f t="shared" si="9"/>
        <v/>
      </c>
      <c r="P75" s="185" t="str">
        <f t="shared" si="10"/>
        <v/>
      </c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4" t="str">
        <f t="shared" si="11"/>
        <v/>
      </c>
      <c r="AB75" s="185" t="str">
        <f t="shared" si="12"/>
        <v/>
      </c>
      <c r="AC75" s="186"/>
      <c r="AD75" s="185" t="str">
        <f t="shared" si="13"/>
        <v/>
      </c>
      <c r="AE75" s="187" t="str">
        <f>CRS!H75</f>
        <v/>
      </c>
      <c r="AF75" s="188" t="str">
        <f>CRS!I75</f>
        <v/>
      </c>
      <c r="AG75" s="397"/>
      <c r="AH75" s="395"/>
    </row>
    <row r="76" spans="1:34" ht="12.75" customHeight="1" x14ac:dyDescent="0.25">
      <c r="A76" s="190" t="s">
        <v>92</v>
      </c>
      <c r="B76" s="180" t="str">
        <f>CRS!B76</f>
        <v/>
      </c>
      <c r="C76" s="181" t="str">
        <f>CRS!C76</f>
        <v/>
      </c>
      <c r="D76" s="182" t="str">
        <f>CRS!D76</f>
        <v/>
      </c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4" t="str">
        <f t="shared" si="9"/>
        <v/>
      </c>
      <c r="P76" s="185" t="str">
        <f t="shared" si="10"/>
        <v/>
      </c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4" t="str">
        <f t="shared" si="11"/>
        <v/>
      </c>
      <c r="AB76" s="185" t="str">
        <f t="shared" si="12"/>
        <v/>
      </c>
      <c r="AC76" s="186"/>
      <c r="AD76" s="185" t="str">
        <f t="shared" si="13"/>
        <v/>
      </c>
      <c r="AE76" s="187" t="str">
        <f>CRS!H76</f>
        <v/>
      </c>
      <c r="AF76" s="188" t="str">
        <f>CRS!I76</f>
        <v/>
      </c>
      <c r="AG76" s="397"/>
      <c r="AH76" s="395"/>
    </row>
    <row r="77" spans="1:34" ht="12.75" customHeight="1" x14ac:dyDescent="0.25">
      <c r="A77" s="190" t="s">
        <v>93</v>
      </c>
      <c r="B77" s="180" t="str">
        <f>CRS!B77</f>
        <v/>
      </c>
      <c r="C77" s="181" t="str">
        <f>CRS!C77</f>
        <v/>
      </c>
      <c r="D77" s="182" t="str">
        <f>CRS!D77</f>
        <v/>
      </c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4" t="str">
        <f t="shared" si="9"/>
        <v/>
      </c>
      <c r="P77" s="185" t="str">
        <f t="shared" si="10"/>
        <v/>
      </c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4" t="str">
        <f t="shared" si="11"/>
        <v/>
      </c>
      <c r="AB77" s="185" t="str">
        <f t="shared" si="12"/>
        <v/>
      </c>
      <c r="AC77" s="186"/>
      <c r="AD77" s="185" t="str">
        <f t="shared" si="13"/>
        <v/>
      </c>
      <c r="AE77" s="187" t="str">
        <f>CRS!H77</f>
        <v/>
      </c>
      <c r="AF77" s="188" t="str">
        <f>CRS!I77</f>
        <v/>
      </c>
      <c r="AG77" s="397"/>
      <c r="AH77" s="395"/>
    </row>
    <row r="78" spans="1:34" ht="12.75" customHeight="1" x14ac:dyDescent="0.25">
      <c r="A78" s="190" t="s">
        <v>94</v>
      </c>
      <c r="B78" s="180" t="str">
        <f>CRS!B78</f>
        <v/>
      </c>
      <c r="C78" s="181" t="str">
        <f>CRS!C78</f>
        <v/>
      </c>
      <c r="D78" s="182" t="str">
        <f>CRS!D78</f>
        <v/>
      </c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4" t="str">
        <f t="shared" si="9"/>
        <v/>
      </c>
      <c r="P78" s="185" t="str">
        <f t="shared" si="10"/>
        <v/>
      </c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4" t="str">
        <f t="shared" si="11"/>
        <v/>
      </c>
      <c r="AB78" s="185" t="str">
        <f t="shared" si="12"/>
        <v/>
      </c>
      <c r="AC78" s="186"/>
      <c r="AD78" s="185" t="str">
        <f t="shared" si="13"/>
        <v/>
      </c>
      <c r="AE78" s="187" t="str">
        <f>CRS!H78</f>
        <v/>
      </c>
      <c r="AF78" s="188" t="str">
        <f>CRS!I78</f>
        <v/>
      </c>
      <c r="AG78" s="397"/>
      <c r="AH78" s="395"/>
    </row>
    <row r="79" spans="1:34" ht="12.75" customHeight="1" x14ac:dyDescent="0.25">
      <c r="A79" s="190" t="s">
        <v>95</v>
      </c>
      <c r="B79" s="180" t="str">
        <f>CRS!B79</f>
        <v/>
      </c>
      <c r="C79" s="181" t="str">
        <f>CRS!C79</f>
        <v/>
      </c>
      <c r="D79" s="182" t="str">
        <f>CRS!D79</f>
        <v/>
      </c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4" t="str">
        <f t="shared" si="9"/>
        <v/>
      </c>
      <c r="P79" s="185" t="str">
        <f t="shared" si="10"/>
        <v/>
      </c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4" t="str">
        <f t="shared" si="11"/>
        <v/>
      </c>
      <c r="AB79" s="185" t="str">
        <f t="shared" si="12"/>
        <v/>
      </c>
      <c r="AC79" s="186"/>
      <c r="AD79" s="185" t="str">
        <f t="shared" si="13"/>
        <v/>
      </c>
      <c r="AE79" s="187" t="str">
        <f>CRS!H79</f>
        <v/>
      </c>
      <c r="AF79" s="188" t="str">
        <f>CRS!I79</f>
        <v/>
      </c>
      <c r="AG79" s="397"/>
      <c r="AH79" s="395"/>
    </row>
    <row r="80" spans="1:34" ht="12.75" customHeight="1" x14ac:dyDescent="0.25">
      <c r="A80" s="190" t="s">
        <v>96</v>
      </c>
      <c r="B80" s="180" t="str">
        <f>CRS!B80</f>
        <v/>
      </c>
      <c r="C80" s="181" t="str">
        <f>CRS!C80</f>
        <v/>
      </c>
      <c r="D80" s="182" t="str">
        <f>CRS!D80</f>
        <v/>
      </c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4" t="str">
        <f t="shared" si="9"/>
        <v/>
      </c>
      <c r="P80" s="185" t="str">
        <f t="shared" si="10"/>
        <v/>
      </c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4" t="str">
        <f t="shared" si="11"/>
        <v/>
      </c>
      <c r="AB80" s="185" t="str">
        <f t="shared" si="12"/>
        <v/>
      </c>
      <c r="AC80" s="186"/>
      <c r="AD80" s="185" t="str">
        <f t="shared" si="13"/>
        <v/>
      </c>
      <c r="AE80" s="187" t="str">
        <f>CRS!H80</f>
        <v/>
      </c>
      <c r="AF80" s="188" t="str">
        <f>CRS!I80</f>
        <v/>
      </c>
      <c r="AG80" s="397"/>
      <c r="AH80" s="395"/>
    </row>
    <row r="81" spans="1:3" x14ac:dyDescent="0.25">
      <c r="A81" s="192"/>
      <c r="B81" s="192"/>
      <c r="C81" s="192"/>
    </row>
    <row r="82" spans="1:3" x14ac:dyDescent="0.25">
      <c r="A82" s="192"/>
      <c r="B82" s="192"/>
      <c r="C82" s="192"/>
    </row>
    <row r="83" spans="1:3" x14ac:dyDescent="0.25">
      <c r="A83" s="192"/>
      <c r="B83" s="192"/>
      <c r="C83" s="192"/>
    </row>
    <row r="84" spans="1:3" x14ac:dyDescent="0.25">
      <c r="A84" s="192"/>
      <c r="B84" s="192"/>
      <c r="C84" s="192"/>
    </row>
    <row r="85" spans="1:3" x14ac:dyDescent="0.25">
      <c r="A85" s="192"/>
      <c r="B85" s="192"/>
      <c r="C85" s="192"/>
    </row>
    <row r="86" spans="1:3" x14ac:dyDescent="0.25">
      <c r="A86" s="192"/>
      <c r="B86" s="192"/>
      <c r="C86" s="192"/>
    </row>
    <row r="87" spans="1:3" x14ac:dyDescent="0.25">
      <c r="A87" s="192"/>
      <c r="B87" s="192"/>
      <c r="C87" s="192"/>
    </row>
    <row r="88" spans="1:3" x14ac:dyDescent="0.25">
      <c r="A88" s="192"/>
      <c r="B88" s="192"/>
      <c r="C88" s="192"/>
    </row>
    <row r="89" spans="1:3" x14ac:dyDescent="0.25">
      <c r="A89" s="192"/>
      <c r="B89" s="192"/>
      <c r="C89" s="192"/>
    </row>
    <row r="90" spans="1:3" x14ac:dyDescent="0.25">
      <c r="A90" s="192"/>
      <c r="B90" s="192"/>
      <c r="C90" s="192"/>
    </row>
    <row r="91" spans="1:3" x14ac:dyDescent="0.25">
      <c r="A91" s="192"/>
      <c r="B91" s="192"/>
      <c r="C91" s="192"/>
    </row>
    <row r="92" spans="1:3" x14ac:dyDescent="0.25">
      <c r="A92" s="192"/>
      <c r="B92" s="192"/>
      <c r="C92" s="192"/>
    </row>
    <row r="93" spans="1:3" x14ac:dyDescent="0.25">
      <c r="A93" s="192"/>
      <c r="B93" s="192"/>
      <c r="C93" s="192"/>
    </row>
    <row r="94" spans="1:3" x14ac:dyDescent="0.25">
      <c r="A94" s="192"/>
      <c r="B94" s="192"/>
      <c r="C94" s="192"/>
    </row>
    <row r="95" spans="1:3" x14ac:dyDescent="0.25">
      <c r="A95" s="192"/>
      <c r="B95" s="192"/>
      <c r="C95" s="192"/>
    </row>
    <row r="96" spans="1:3" x14ac:dyDescent="0.25">
      <c r="A96" s="192"/>
      <c r="B96" s="192"/>
      <c r="C96" s="192"/>
    </row>
    <row r="97" spans="1:3" x14ac:dyDescent="0.25">
      <c r="A97" s="192"/>
      <c r="B97" s="192"/>
      <c r="C97" s="192"/>
    </row>
    <row r="98" spans="1:3" x14ac:dyDescent="0.25">
      <c r="A98" s="192"/>
      <c r="B98" s="192"/>
      <c r="C98" s="192"/>
    </row>
    <row r="99" spans="1:3" x14ac:dyDescent="0.25">
      <c r="A99" s="192"/>
      <c r="B99" s="192"/>
      <c r="C99" s="192"/>
    </row>
    <row r="100" spans="1:3" x14ac:dyDescent="0.25">
      <c r="A100" s="192"/>
      <c r="B100" s="192"/>
      <c r="C100" s="192"/>
    </row>
    <row r="101" spans="1:3" x14ac:dyDescent="0.25">
      <c r="A101" s="192"/>
      <c r="B101" s="192"/>
      <c r="C101" s="192"/>
    </row>
    <row r="102" spans="1:3" x14ac:dyDescent="0.25">
      <c r="A102" s="192"/>
      <c r="B102" s="192"/>
      <c r="C102" s="192"/>
    </row>
    <row r="103" spans="1:3" x14ac:dyDescent="0.25">
      <c r="A103" s="192"/>
      <c r="B103" s="192"/>
      <c r="C103" s="192"/>
    </row>
    <row r="104" spans="1:3" x14ac:dyDescent="0.25">
      <c r="A104" s="192"/>
      <c r="B104" s="192"/>
      <c r="C104" s="192"/>
    </row>
    <row r="105" spans="1:3" x14ac:dyDescent="0.25">
      <c r="A105" s="192"/>
      <c r="B105" s="192"/>
      <c r="C105" s="192"/>
    </row>
    <row r="106" spans="1:3" x14ac:dyDescent="0.25">
      <c r="A106" s="192"/>
      <c r="B106" s="192"/>
      <c r="C106" s="192"/>
    </row>
    <row r="107" spans="1:3" x14ac:dyDescent="0.25">
      <c r="A107" s="192"/>
      <c r="B107" s="192"/>
      <c r="C107" s="192"/>
    </row>
    <row r="108" spans="1:3" x14ac:dyDescent="0.25">
      <c r="A108" s="192"/>
      <c r="B108" s="192"/>
      <c r="C108" s="192"/>
    </row>
    <row r="109" spans="1:3" x14ac:dyDescent="0.25">
      <c r="A109" s="192"/>
      <c r="B109" s="192"/>
      <c r="C109" s="192"/>
    </row>
    <row r="110" spans="1:3" x14ac:dyDescent="0.25">
      <c r="A110" s="192"/>
      <c r="B110" s="192"/>
      <c r="C110" s="192"/>
    </row>
    <row r="111" spans="1:3" x14ac:dyDescent="0.25">
      <c r="A111" s="192"/>
      <c r="B111" s="192"/>
      <c r="C111" s="192"/>
    </row>
    <row r="112" spans="1:3" x14ac:dyDescent="0.25">
      <c r="A112" s="192"/>
      <c r="B112" s="192"/>
      <c r="C112" s="192"/>
    </row>
    <row r="113" spans="1:3" x14ac:dyDescent="0.25">
      <c r="A113" s="192"/>
      <c r="B113" s="192"/>
      <c r="C113" s="192"/>
    </row>
    <row r="114" spans="1:3" x14ac:dyDescent="0.25">
      <c r="A114" s="192"/>
      <c r="B114" s="192"/>
      <c r="C114" s="192"/>
    </row>
    <row r="115" spans="1:3" x14ac:dyDescent="0.25">
      <c r="A115" s="192"/>
      <c r="B115" s="192"/>
      <c r="C115" s="192"/>
    </row>
    <row r="116" spans="1:3" x14ac:dyDescent="0.25">
      <c r="A116" s="192"/>
      <c r="B116" s="192"/>
      <c r="C116" s="192"/>
    </row>
    <row r="117" spans="1:3" x14ac:dyDescent="0.25">
      <c r="A117" s="192"/>
      <c r="B117" s="192"/>
      <c r="C117" s="192"/>
    </row>
    <row r="118" spans="1:3" x14ac:dyDescent="0.25">
      <c r="A118" s="192"/>
      <c r="B118" s="192"/>
      <c r="C118" s="192"/>
    </row>
    <row r="119" spans="1:3" x14ac:dyDescent="0.25">
      <c r="A119" s="192"/>
      <c r="B119" s="192"/>
      <c r="C119" s="192"/>
    </row>
    <row r="120" spans="1:3" x14ac:dyDescent="0.25">
      <c r="A120" s="192"/>
      <c r="B120" s="192"/>
      <c r="C120" s="192"/>
    </row>
    <row r="121" spans="1:3" x14ac:dyDescent="0.25">
      <c r="A121" s="192"/>
      <c r="B121" s="192"/>
      <c r="C121" s="192"/>
    </row>
    <row r="122" spans="1:3" x14ac:dyDescent="0.25">
      <c r="A122" s="192"/>
      <c r="B122" s="192"/>
      <c r="C122" s="192"/>
    </row>
    <row r="123" spans="1:3" x14ac:dyDescent="0.25">
      <c r="A123" s="192"/>
      <c r="B123" s="192"/>
      <c r="C123" s="192"/>
    </row>
    <row r="124" spans="1:3" x14ac:dyDescent="0.25">
      <c r="A124" s="192"/>
      <c r="B124" s="192"/>
      <c r="C124" s="192"/>
    </row>
    <row r="125" spans="1:3" x14ac:dyDescent="0.25">
      <c r="A125" s="192"/>
      <c r="B125" s="192"/>
      <c r="C125" s="192"/>
    </row>
    <row r="126" spans="1:3" x14ac:dyDescent="0.25">
      <c r="A126" s="192"/>
      <c r="B126" s="192"/>
      <c r="C126" s="192"/>
    </row>
    <row r="127" spans="1:3" x14ac:dyDescent="0.25">
      <c r="A127" s="192"/>
      <c r="B127" s="192"/>
      <c r="C127" s="192"/>
    </row>
    <row r="128" spans="1:3" x14ac:dyDescent="0.25">
      <c r="A128" s="192"/>
      <c r="B128" s="192"/>
      <c r="C128" s="192"/>
    </row>
    <row r="129" spans="1:3" x14ac:dyDescent="0.25">
      <c r="A129" s="192"/>
      <c r="B129" s="192"/>
      <c r="C129" s="192"/>
    </row>
    <row r="130" spans="1:3" x14ac:dyDescent="0.25">
      <c r="A130" s="192"/>
      <c r="B130" s="192"/>
      <c r="C130" s="192"/>
    </row>
    <row r="131" spans="1:3" x14ac:dyDescent="0.25">
      <c r="A131" s="192"/>
      <c r="B131" s="192"/>
      <c r="C131" s="192"/>
    </row>
    <row r="132" spans="1:3" x14ac:dyDescent="0.25">
      <c r="A132" s="192"/>
      <c r="B132" s="192"/>
      <c r="C132" s="192"/>
    </row>
    <row r="133" spans="1:3" x14ac:dyDescent="0.25">
      <c r="A133" s="192"/>
      <c r="B133" s="192"/>
      <c r="C133" s="192"/>
    </row>
    <row r="134" spans="1:3" x14ac:dyDescent="0.25">
      <c r="A134" s="192"/>
      <c r="B134" s="192"/>
      <c r="C134" s="192"/>
    </row>
    <row r="135" spans="1:3" x14ac:dyDescent="0.25">
      <c r="A135" s="192"/>
      <c r="B135" s="192"/>
      <c r="C135" s="192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G44:G45"/>
    <mergeCell ref="M6:M8"/>
    <mergeCell ref="D7:D8"/>
    <mergeCell ref="A3:D3"/>
    <mergeCell ref="O44:O46"/>
    <mergeCell ref="A4:C4"/>
    <mergeCell ref="A7:B8"/>
    <mergeCell ref="I6:I8"/>
    <mergeCell ref="A6:D6"/>
    <mergeCell ref="K6:K8"/>
    <mergeCell ref="A48:B49"/>
    <mergeCell ref="C48:C49"/>
    <mergeCell ref="A46:D46"/>
    <mergeCell ref="A47:D47"/>
    <mergeCell ref="G47:G49"/>
    <mergeCell ref="E6:E8"/>
    <mergeCell ref="F6:F8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abSelected="1" view="pageLayout" zoomScaleNormal="100" workbookViewId="0">
      <selection activeCell="E5" sqref="E5:J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59" t="str">
        <f>CRS!A1</f>
        <v>CITCS INTL 2  ITM 2</v>
      </c>
      <c r="B1" s="460"/>
      <c r="C1" s="460"/>
      <c r="D1" s="460"/>
      <c r="E1" s="419" t="s">
        <v>135</v>
      </c>
      <c r="F1" s="419"/>
      <c r="G1" s="419"/>
      <c r="H1" s="419"/>
      <c r="I1" s="419"/>
      <c r="J1" s="419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420"/>
      <c r="W1" s="420"/>
      <c r="X1" s="420"/>
      <c r="Y1" s="420"/>
      <c r="Z1" s="420"/>
      <c r="AA1" s="420"/>
      <c r="AB1" s="420"/>
      <c r="AC1" s="421"/>
      <c r="AD1" s="421"/>
      <c r="AE1" s="421"/>
      <c r="AF1" s="421"/>
      <c r="AG1" s="422"/>
      <c r="AH1" s="63"/>
      <c r="AI1" s="55"/>
      <c r="AJ1" s="55"/>
      <c r="AK1" s="55"/>
      <c r="AL1" s="55"/>
    </row>
    <row r="2" spans="1:38" ht="15" customHeight="1" x14ac:dyDescent="0.25">
      <c r="A2" s="461"/>
      <c r="B2" s="462"/>
      <c r="C2" s="462"/>
      <c r="D2" s="462"/>
      <c r="E2" s="463" t="str">
        <f>IF('INITIAL INPUT'!G20="","",'INITIAL INPUT'!G20)</f>
        <v>Class Standing</v>
      </c>
      <c r="F2" s="463"/>
      <c r="G2" s="463"/>
      <c r="H2" s="463"/>
      <c r="I2" s="463"/>
      <c r="J2" s="463"/>
      <c r="K2" s="464"/>
      <c r="L2" s="464"/>
      <c r="M2" s="464"/>
      <c r="N2" s="464"/>
      <c r="O2" s="464"/>
      <c r="P2" s="465"/>
      <c r="Q2" s="423" t="str">
        <f>IF('INITIAL INPUT'!G21="","",'INITIAL INPUT'!G21)</f>
        <v>Laboratory</v>
      </c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1"/>
      <c r="AC2" s="424" t="s">
        <v>98</v>
      </c>
      <c r="AD2" s="425"/>
      <c r="AE2" s="435" t="s">
        <v>132</v>
      </c>
      <c r="AF2" s="428" t="s">
        <v>99</v>
      </c>
      <c r="AG2" s="430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32" t="str">
        <f>CRS!A3</f>
        <v>OO DESIGN AND METHODOLOGY</v>
      </c>
      <c r="B3" s="433"/>
      <c r="C3" s="433"/>
      <c r="D3" s="433"/>
      <c r="E3" s="414" t="s">
        <v>101</v>
      </c>
      <c r="F3" s="414" t="s">
        <v>102</v>
      </c>
      <c r="G3" s="414" t="s">
        <v>103</v>
      </c>
      <c r="H3" s="414" t="s">
        <v>104</v>
      </c>
      <c r="I3" s="414" t="s">
        <v>105</v>
      </c>
      <c r="J3" s="414" t="s">
        <v>106</v>
      </c>
      <c r="K3" s="414" t="s">
        <v>107</v>
      </c>
      <c r="L3" s="414" t="s">
        <v>108</v>
      </c>
      <c r="M3" s="414" t="s">
        <v>109</v>
      </c>
      <c r="N3" s="414" t="s">
        <v>0</v>
      </c>
      <c r="O3" s="434" t="s">
        <v>110</v>
      </c>
      <c r="P3" s="412" t="s">
        <v>111</v>
      </c>
      <c r="Q3" s="414" t="s">
        <v>112</v>
      </c>
      <c r="R3" s="414" t="s">
        <v>113</v>
      </c>
      <c r="S3" s="414" t="s">
        <v>114</v>
      </c>
      <c r="T3" s="414" t="s">
        <v>115</v>
      </c>
      <c r="U3" s="414" t="s">
        <v>116</v>
      </c>
      <c r="V3" s="414" t="s">
        <v>117</v>
      </c>
      <c r="W3" s="414" t="s">
        <v>118</v>
      </c>
      <c r="X3" s="414" t="s">
        <v>119</v>
      </c>
      <c r="Y3" s="414" t="s">
        <v>120</v>
      </c>
      <c r="Z3" s="414" t="s">
        <v>121</v>
      </c>
      <c r="AA3" s="434" t="s">
        <v>110</v>
      </c>
      <c r="AB3" s="412" t="s">
        <v>111</v>
      </c>
      <c r="AC3" s="426"/>
      <c r="AD3" s="427"/>
      <c r="AE3" s="435"/>
      <c r="AF3" s="428"/>
      <c r="AG3" s="430"/>
      <c r="AH3" s="62"/>
      <c r="AI3" s="62"/>
      <c r="AJ3" s="62"/>
      <c r="AK3" s="62"/>
      <c r="AL3" s="62"/>
    </row>
    <row r="4" spans="1:38" ht="12.75" customHeight="1" x14ac:dyDescent="0.25">
      <c r="A4" s="448" t="str">
        <f>CRS!A4</f>
        <v xml:space="preserve">MWF 6:30PM-7:30PM  </v>
      </c>
      <c r="B4" s="449"/>
      <c r="C4" s="450"/>
      <c r="D4" s="71" t="str">
        <f>CRS!D4</f>
        <v>M306</v>
      </c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54"/>
      <c r="P4" s="455"/>
      <c r="Q4" s="411"/>
      <c r="R4" s="411"/>
      <c r="S4" s="411"/>
      <c r="T4" s="411"/>
      <c r="U4" s="411"/>
      <c r="V4" s="411"/>
      <c r="W4" s="411"/>
      <c r="X4" s="411"/>
      <c r="Y4" s="411"/>
      <c r="Z4" s="411"/>
      <c r="AA4" s="454"/>
      <c r="AB4" s="455"/>
      <c r="AC4" s="68" t="s">
        <v>122</v>
      </c>
      <c r="AD4" s="69" t="s">
        <v>123</v>
      </c>
      <c r="AE4" s="435"/>
      <c r="AF4" s="428"/>
      <c r="AG4" s="430"/>
      <c r="AH4" s="62"/>
      <c r="AI4" s="62"/>
      <c r="AJ4" s="62"/>
      <c r="AK4" s="62"/>
      <c r="AL4" s="62"/>
    </row>
    <row r="5" spans="1:38" ht="12.6" customHeight="1" x14ac:dyDescent="0.25">
      <c r="A5" s="448" t="str">
        <f>CRS!A5</f>
        <v>1st Trimester SY 2017-2018</v>
      </c>
      <c r="B5" s="449"/>
      <c r="C5" s="450"/>
      <c r="D5" s="450"/>
      <c r="E5" s="490">
        <v>25</v>
      </c>
      <c r="F5" s="490">
        <v>20</v>
      </c>
      <c r="G5" s="490">
        <v>15</v>
      </c>
      <c r="H5" s="490">
        <v>10</v>
      </c>
      <c r="I5" s="490">
        <v>90</v>
      </c>
      <c r="J5" s="490">
        <v>20</v>
      </c>
      <c r="K5" s="108"/>
      <c r="L5" s="108"/>
      <c r="M5" s="108"/>
      <c r="N5" s="108"/>
      <c r="O5" s="454"/>
      <c r="P5" s="455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4"/>
      <c r="AB5" s="455"/>
      <c r="AC5" s="110"/>
      <c r="AD5" s="406"/>
      <c r="AE5" s="435"/>
      <c r="AF5" s="428"/>
      <c r="AG5" s="430"/>
      <c r="AH5" s="62"/>
      <c r="AI5" s="62"/>
      <c r="AJ5" s="62"/>
      <c r="AK5" s="62"/>
      <c r="AL5" s="62"/>
    </row>
    <row r="6" spans="1:38" ht="12.75" customHeight="1" x14ac:dyDescent="0.25">
      <c r="A6" s="409" t="str">
        <f>CRS!A6</f>
        <v>Inst/Prof:Leonard Prim Francis G. Reyes</v>
      </c>
      <c r="B6" s="410"/>
      <c r="C6" s="411"/>
      <c r="D6" s="411"/>
      <c r="E6" s="491" t="s">
        <v>168</v>
      </c>
      <c r="F6" s="491" t="s">
        <v>169</v>
      </c>
      <c r="G6" s="491" t="s">
        <v>170</v>
      </c>
      <c r="H6" s="491" t="s">
        <v>171</v>
      </c>
      <c r="I6" s="491" t="s">
        <v>172</v>
      </c>
      <c r="J6" s="491" t="s">
        <v>173</v>
      </c>
      <c r="K6" s="451"/>
      <c r="L6" s="451"/>
      <c r="M6" s="451"/>
      <c r="N6" s="451"/>
      <c r="O6" s="474">
        <f>IF(SUM(E5:N5)=0,"",SUM(E5:N5))</f>
        <v>180</v>
      </c>
      <c r="P6" s="455"/>
      <c r="Q6" s="451"/>
      <c r="R6" s="451"/>
      <c r="S6" s="451"/>
      <c r="T6" s="451"/>
      <c r="U6" s="451"/>
      <c r="V6" s="451"/>
      <c r="W6" s="451"/>
      <c r="X6" s="451"/>
      <c r="Y6" s="451"/>
      <c r="Z6" s="451"/>
      <c r="AA6" s="468" t="str">
        <f>IF(SUM(Q5:Z5)=0,"",SUM(Q5:Z5))</f>
        <v/>
      </c>
      <c r="AB6" s="455"/>
      <c r="AC6" s="471">
        <f>'INITIAL INPUT'!D22</f>
        <v>40603</v>
      </c>
      <c r="AD6" s="407"/>
      <c r="AE6" s="435"/>
      <c r="AF6" s="428"/>
      <c r="AG6" s="430"/>
      <c r="AH6" s="62"/>
      <c r="AI6" s="62"/>
      <c r="AJ6" s="62"/>
      <c r="AK6" s="62"/>
      <c r="AL6" s="62"/>
    </row>
    <row r="7" spans="1:38" ht="13.35" customHeight="1" x14ac:dyDescent="0.25">
      <c r="A7" s="409" t="s">
        <v>124</v>
      </c>
      <c r="B7" s="423"/>
      <c r="C7" s="444" t="s">
        <v>125</v>
      </c>
      <c r="D7" s="446" t="s">
        <v>126</v>
      </c>
      <c r="E7" s="492"/>
      <c r="F7" s="493"/>
      <c r="G7" s="493"/>
      <c r="H7" s="493"/>
      <c r="I7" s="493"/>
      <c r="J7" s="493"/>
      <c r="K7" s="457"/>
      <c r="L7" s="457"/>
      <c r="M7" s="457"/>
      <c r="N7" s="457"/>
      <c r="O7" s="475"/>
      <c r="P7" s="455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69"/>
      <c r="AB7" s="455"/>
      <c r="AC7" s="472"/>
      <c r="AD7" s="407"/>
      <c r="AE7" s="435"/>
      <c r="AF7" s="428"/>
      <c r="AG7" s="430"/>
      <c r="AH7" s="55"/>
      <c r="AI7" s="55"/>
      <c r="AJ7" s="55"/>
      <c r="AK7" s="55"/>
      <c r="AL7" s="55"/>
    </row>
    <row r="8" spans="1:38" ht="14.1" customHeight="1" x14ac:dyDescent="0.25">
      <c r="A8" s="466"/>
      <c r="B8" s="467"/>
      <c r="C8" s="445"/>
      <c r="D8" s="447"/>
      <c r="E8" s="494"/>
      <c r="F8" s="495"/>
      <c r="G8" s="495"/>
      <c r="H8" s="495"/>
      <c r="I8" s="495"/>
      <c r="J8" s="495"/>
      <c r="K8" s="458"/>
      <c r="L8" s="458"/>
      <c r="M8" s="458"/>
      <c r="N8" s="458"/>
      <c r="O8" s="476"/>
      <c r="P8" s="456"/>
      <c r="Q8" s="453"/>
      <c r="R8" s="453"/>
      <c r="S8" s="453"/>
      <c r="T8" s="453"/>
      <c r="U8" s="453"/>
      <c r="V8" s="453"/>
      <c r="W8" s="453"/>
      <c r="X8" s="453"/>
      <c r="Y8" s="453"/>
      <c r="Z8" s="453"/>
      <c r="AA8" s="470"/>
      <c r="AB8" s="456"/>
      <c r="AC8" s="473"/>
      <c r="AD8" s="408"/>
      <c r="AE8" s="436"/>
      <c r="AF8" s="429"/>
      <c r="AG8" s="431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FRIAS, NICK ANGELO D.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98"/>
      <c r="AI26" s="400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99"/>
      <c r="AI27" s="401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99"/>
      <c r="AI28" s="401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99"/>
      <c r="AI29" s="401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99"/>
      <c r="AI30" s="401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99"/>
      <c r="AI31" s="401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99"/>
      <c r="AI32" s="401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99"/>
      <c r="AI33" s="401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99"/>
      <c r="AI34" s="401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99"/>
      <c r="AI35" s="401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99"/>
      <c r="AI36" s="401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99"/>
      <c r="AI37" s="401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99"/>
      <c r="AI38" s="401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99"/>
      <c r="AI39" s="401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99"/>
      <c r="AI40" s="401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15" t="str">
        <f>A1</f>
        <v>CITCS INTL 2  ITM 2</v>
      </c>
      <c r="B42" s="416"/>
      <c r="C42" s="416"/>
      <c r="D42" s="416"/>
      <c r="E42" s="419" t="s">
        <v>135</v>
      </c>
      <c r="F42" s="419"/>
      <c r="G42" s="419"/>
      <c r="H42" s="419"/>
      <c r="I42" s="419"/>
      <c r="J42" s="419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0"/>
      <c r="W42" s="420"/>
      <c r="X42" s="420"/>
      <c r="Y42" s="420"/>
      <c r="Z42" s="420"/>
      <c r="AA42" s="420"/>
      <c r="AB42" s="420"/>
      <c r="AC42" s="421"/>
      <c r="AD42" s="421"/>
      <c r="AE42" s="421"/>
      <c r="AF42" s="421"/>
      <c r="AG42" s="422"/>
      <c r="AH42" s="55"/>
      <c r="AI42" s="55"/>
      <c r="AJ42" s="55"/>
      <c r="AK42" s="55"/>
      <c r="AL42" s="55"/>
    </row>
    <row r="43" spans="1:38" ht="15" customHeight="1" x14ac:dyDescent="0.25">
      <c r="A43" s="417"/>
      <c r="B43" s="418"/>
      <c r="C43" s="418"/>
      <c r="D43" s="418"/>
      <c r="E43" s="423" t="str">
        <f>E2</f>
        <v>Class Standing</v>
      </c>
      <c r="F43" s="423"/>
      <c r="G43" s="423"/>
      <c r="H43" s="423"/>
      <c r="I43" s="423"/>
      <c r="J43" s="423"/>
      <c r="K43" s="410"/>
      <c r="L43" s="410"/>
      <c r="M43" s="410"/>
      <c r="N43" s="410"/>
      <c r="O43" s="410"/>
      <c r="P43" s="411"/>
      <c r="Q43" s="423" t="str">
        <f>Q2</f>
        <v>Laboratory</v>
      </c>
      <c r="R43" s="410"/>
      <c r="S43" s="410"/>
      <c r="T43" s="410"/>
      <c r="U43" s="410"/>
      <c r="V43" s="410"/>
      <c r="W43" s="410"/>
      <c r="X43" s="410"/>
      <c r="Y43" s="410"/>
      <c r="Z43" s="410"/>
      <c r="AA43" s="410"/>
      <c r="AB43" s="411"/>
      <c r="AC43" s="424" t="s">
        <v>98</v>
      </c>
      <c r="AD43" s="425"/>
      <c r="AE43" s="435" t="str">
        <f>AE2</f>
        <v>RAW SCORE</v>
      </c>
      <c r="AF43" s="428" t="s">
        <v>99</v>
      </c>
      <c r="AG43" s="430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32" t="str">
        <f>A3</f>
        <v>OO DESIGN AND METHODOLOGY</v>
      </c>
      <c r="B44" s="433"/>
      <c r="C44" s="433"/>
      <c r="D44" s="433"/>
      <c r="E44" s="414" t="s">
        <v>101</v>
      </c>
      <c r="F44" s="414" t="s">
        <v>102</v>
      </c>
      <c r="G44" s="414" t="s">
        <v>103</v>
      </c>
      <c r="H44" s="414" t="s">
        <v>104</v>
      </c>
      <c r="I44" s="414" t="s">
        <v>105</v>
      </c>
      <c r="J44" s="414" t="s">
        <v>106</v>
      </c>
      <c r="K44" s="414" t="s">
        <v>107</v>
      </c>
      <c r="L44" s="414" t="s">
        <v>108</v>
      </c>
      <c r="M44" s="414" t="s">
        <v>109</v>
      </c>
      <c r="N44" s="414" t="s">
        <v>0</v>
      </c>
      <c r="O44" s="434" t="s">
        <v>110</v>
      </c>
      <c r="P44" s="412" t="s">
        <v>111</v>
      </c>
      <c r="Q44" s="414" t="s">
        <v>112</v>
      </c>
      <c r="R44" s="414" t="s">
        <v>113</v>
      </c>
      <c r="S44" s="414" t="s">
        <v>114</v>
      </c>
      <c r="T44" s="414" t="s">
        <v>115</v>
      </c>
      <c r="U44" s="414" t="s">
        <v>116</v>
      </c>
      <c r="V44" s="414" t="s">
        <v>117</v>
      </c>
      <c r="W44" s="414" t="s">
        <v>118</v>
      </c>
      <c r="X44" s="414" t="s">
        <v>119</v>
      </c>
      <c r="Y44" s="414" t="s">
        <v>120</v>
      </c>
      <c r="Z44" s="414" t="s">
        <v>121</v>
      </c>
      <c r="AA44" s="434" t="s">
        <v>110</v>
      </c>
      <c r="AB44" s="412" t="s">
        <v>111</v>
      </c>
      <c r="AC44" s="426"/>
      <c r="AD44" s="427"/>
      <c r="AE44" s="435"/>
      <c r="AF44" s="428"/>
      <c r="AG44" s="430"/>
      <c r="AH44" s="62"/>
      <c r="AI44" s="62"/>
      <c r="AJ44" s="62"/>
      <c r="AK44" s="62"/>
      <c r="AL44" s="62"/>
    </row>
    <row r="45" spans="1:38" ht="12.75" customHeight="1" x14ac:dyDescent="0.25">
      <c r="A45" s="448" t="str">
        <f>A4</f>
        <v xml:space="preserve">MWF 6:30PM-7:30PM  </v>
      </c>
      <c r="B45" s="449"/>
      <c r="C45" s="450"/>
      <c r="D45" s="71" t="str">
        <f>D4</f>
        <v>M306</v>
      </c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34"/>
      <c r="P45" s="412"/>
      <c r="Q45" s="411"/>
      <c r="R45" s="411"/>
      <c r="S45" s="411"/>
      <c r="T45" s="411"/>
      <c r="U45" s="414"/>
      <c r="V45" s="414"/>
      <c r="W45" s="411"/>
      <c r="X45" s="411"/>
      <c r="Y45" s="411"/>
      <c r="Z45" s="411"/>
      <c r="AA45" s="454"/>
      <c r="AB45" s="455"/>
      <c r="AC45" s="68" t="s">
        <v>122</v>
      </c>
      <c r="AD45" s="69" t="s">
        <v>123</v>
      </c>
      <c r="AE45" s="435"/>
      <c r="AF45" s="428"/>
      <c r="AG45" s="430"/>
      <c r="AH45" s="62"/>
      <c r="AI45" s="62"/>
      <c r="AJ45" s="62"/>
      <c r="AK45" s="62"/>
      <c r="AL45" s="62"/>
    </row>
    <row r="46" spans="1:38" ht="12.75" customHeight="1" x14ac:dyDescent="0.25">
      <c r="A46" s="448" t="str">
        <f>A5</f>
        <v>1st Trimester SY 2017-2018</v>
      </c>
      <c r="B46" s="449"/>
      <c r="C46" s="450"/>
      <c r="D46" s="450"/>
      <c r="E46" s="57">
        <f t="shared" ref="E46:N47" si="5">IF(E5="","",E5)</f>
        <v>25</v>
      </c>
      <c r="F46" s="57">
        <f t="shared" si="5"/>
        <v>20</v>
      </c>
      <c r="G46" s="57">
        <f t="shared" si="5"/>
        <v>15</v>
      </c>
      <c r="H46" s="57">
        <f t="shared" si="5"/>
        <v>10</v>
      </c>
      <c r="I46" s="57">
        <f t="shared" si="5"/>
        <v>90</v>
      </c>
      <c r="J46" s="57">
        <f t="shared" si="5"/>
        <v>20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34"/>
      <c r="P46" s="412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4"/>
      <c r="AB46" s="455"/>
      <c r="AC46" s="57" t="str">
        <f>IF(AC5="","",AC5)</f>
        <v/>
      </c>
      <c r="AD46" s="406"/>
      <c r="AE46" s="435"/>
      <c r="AF46" s="428"/>
      <c r="AG46" s="430"/>
      <c r="AH46" s="62"/>
      <c r="AI46" s="62"/>
      <c r="AJ46" s="62"/>
      <c r="AK46" s="62"/>
      <c r="AL46" s="62"/>
    </row>
    <row r="47" spans="1:38" ht="12.75" customHeight="1" x14ac:dyDescent="0.25">
      <c r="A47" s="409" t="str">
        <f>A6</f>
        <v>Inst/Prof:Leonard Prim Francis G. Reyes</v>
      </c>
      <c r="B47" s="410"/>
      <c r="C47" s="411"/>
      <c r="D47" s="411"/>
      <c r="E47" s="402" t="str">
        <f>IF(E6="","",E6)</f>
        <v>J-ITEMS</v>
      </c>
      <c r="F47" s="402" t="str">
        <f t="shared" si="5"/>
        <v>J-Layout</v>
      </c>
      <c r="G47" s="402" t="str">
        <f t="shared" si="5"/>
        <v>J2Store</v>
      </c>
      <c r="H47" s="402" t="str">
        <f t="shared" si="5"/>
        <v>Hosting</v>
      </c>
      <c r="I47" s="402" t="str">
        <f t="shared" si="5"/>
        <v>Wordpress</v>
      </c>
      <c r="J47" s="402" t="str">
        <f t="shared" si="5"/>
        <v>SW</v>
      </c>
      <c r="K47" s="402" t="str">
        <f t="shared" si="5"/>
        <v/>
      </c>
      <c r="L47" s="402" t="str">
        <f t="shared" si="5"/>
        <v/>
      </c>
      <c r="M47" s="402" t="str">
        <f t="shared" si="5"/>
        <v/>
      </c>
      <c r="N47" s="402" t="str">
        <f t="shared" si="5"/>
        <v/>
      </c>
      <c r="O47" s="404">
        <f>O6</f>
        <v>180</v>
      </c>
      <c r="P47" s="412"/>
      <c r="Q47" s="402" t="str">
        <f t="shared" ref="Q47:Z47" si="7">IF(Q6="","",Q6)</f>
        <v/>
      </c>
      <c r="R47" s="402" t="str">
        <f t="shared" si="7"/>
        <v/>
      </c>
      <c r="S47" s="402" t="str">
        <f t="shared" si="7"/>
        <v/>
      </c>
      <c r="T47" s="402" t="str">
        <f t="shared" si="7"/>
        <v/>
      </c>
      <c r="U47" s="402" t="str">
        <f t="shared" si="7"/>
        <v/>
      </c>
      <c r="V47" s="402" t="str">
        <f t="shared" si="7"/>
        <v/>
      </c>
      <c r="W47" s="402" t="str">
        <f t="shared" si="7"/>
        <v/>
      </c>
      <c r="X47" s="402" t="str">
        <f t="shared" si="7"/>
        <v/>
      </c>
      <c r="Y47" s="402" t="str">
        <f t="shared" si="7"/>
        <v/>
      </c>
      <c r="Z47" s="402" t="str">
        <f t="shared" si="7"/>
        <v/>
      </c>
      <c r="AA47" s="404" t="str">
        <f>AA6</f>
        <v/>
      </c>
      <c r="AB47" s="455"/>
      <c r="AC47" s="437">
        <f>AC6</f>
        <v>40603</v>
      </c>
      <c r="AD47" s="407"/>
      <c r="AE47" s="435"/>
      <c r="AF47" s="428"/>
      <c r="AG47" s="430"/>
      <c r="AH47" s="62"/>
      <c r="AI47" s="62"/>
      <c r="AJ47" s="62"/>
      <c r="AK47" s="62"/>
      <c r="AL47" s="62"/>
    </row>
    <row r="48" spans="1:38" ht="13.35" customHeight="1" x14ac:dyDescent="0.25">
      <c r="A48" s="440" t="s">
        <v>124</v>
      </c>
      <c r="B48" s="441"/>
      <c r="C48" s="444" t="s">
        <v>125</v>
      </c>
      <c r="D48" s="446" t="s">
        <v>128</v>
      </c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4"/>
      <c r="P48" s="412"/>
      <c r="Q48" s="402"/>
      <c r="R48" s="402"/>
      <c r="S48" s="402"/>
      <c r="T48" s="402"/>
      <c r="U48" s="402"/>
      <c r="V48" s="402"/>
      <c r="W48" s="402"/>
      <c r="X48" s="402"/>
      <c r="Y48" s="402"/>
      <c r="Z48" s="402"/>
      <c r="AA48" s="404"/>
      <c r="AB48" s="455"/>
      <c r="AC48" s="438"/>
      <c r="AD48" s="407"/>
      <c r="AE48" s="435"/>
      <c r="AF48" s="428"/>
      <c r="AG48" s="430"/>
      <c r="AH48" s="55"/>
      <c r="AI48" s="55"/>
      <c r="AJ48" s="55"/>
      <c r="AK48" s="55"/>
      <c r="AL48" s="55"/>
    </row>
    <row r="49" spans="1:33" x14ac:dyDescent="0.25">
      <c r="A49" s="442"/>
      <c r="B49" s="443"/>
      <c r="C49" s="445"/>
      <c r="D49" s="447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5"/>
      <c r="P49" s="413"/>
      <c r="Q49" s="403"/>
      <c r="R49" s="403"/>
      <c r="S49" s="403"/>
      <c r="T49" s="403"/>
      <c r="U49" s="403"/>
      <c r="V49" s="403"/>
      <c r="W49" s="403"/>
      <c r="X49" s="403"/>
      <c r="Y49" s="403"/>
      <c r="Z49" s="403"/>
      <c r="AA49" s="405"/>
      <c r="AB49" s="456"/>
      <c r="AC49" s="439"/>
      <c r="AD49" s="408"/>
      <c r="AE49" s="436"/>
      <c r="AF49" s="429"/>
      <c r="AG49" s="431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98"/>
      <c r="AI66" s="400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99"/>
      <c r="AI67" s="401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99"/>
      <c r="AI68" s="401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99"/>
      <c r="AI69" s="401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99"/>
      <c r="AI70" s="401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99"/>
      <c r="AI71" s="401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99"/>
      <c r="AI72" s="401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99"/>
      <c r="AI73" s="401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99"/>
      <c r="AI74" s="401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99"/>
      <c r="AI75" s="401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99"/>
      <c r="AI76" s="401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99"/>
      <c r="AI77" s="401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99"/>
      <c r="AI78" s="401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99"/>
      <c r="AI79" s="401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99"/>
      <c r="AI80" s="401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59" t="str">
        <f>CRS!A1</f>
        <v>CITCS INTL 2  ITM 2</v>
      </c>
      <c r="B1" s="460"/>
      <c r="C1" s="460"/>
      <c r="D1" s="460"/>
      <c r="E1" s="419" t="s">
        <v>137</v>
      </c>
      <c r="F1" s="419"/>
      <c r="G1" s="419"/>
      <c r="H1" s="419"/>
      <c r="I1" s="419"/>
      <c r="J1" s="419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420"/>
      <c r="W1" s="420"/>
      <c r="X1" s="420"/>
      <c r="Y1" s="420"/>
      <c r="Z1" s="420"/>
      <c r="AA1" s="420"/>
      <c r="AB1" s="420"/>
      <c r="AC1" s="421"/>
      <c r="AD1" s="421"/>
      <c r="AE1" s="421"/>
      <c r="AF1" s="421"/>
      <c r="AG1" s="422"/>
      <c r="AH1" s="63"/>
      <c r="AI1" s="55"/>
      <c r="AJ1" s="55"/>
      <c r="AK1" s="55"/>
      <c r="AL1" s="55"/>
    </row>
    <row r="2" spans="1:38" ht="15" customHeight="1" x14ac:dyDescent="0.25">
      <c r="A2" s="461"/>
      <c r="B2" s="462"/>
      <c r="C2" s="462"/>
      <c r="D2" s="462"/>
      <c r="E2" s="463" t="str">
        <f>IF('INITIAL INPUT'!G20="","",'INITIAL INPUT'!G20)</f>
        <v>Class Standing</v>
      </c>
      <c r="F2" s="463"/>
      <c r="G2" s="463"/>
      <c r="H2" s="463"/>
      <c r="I2" s="463"/>
      <c r="J2" s="463"/>
      <c r="K2" s="464"/>
      <c r="L2" s="464"/>
      <c r="M2" s="464"/>
      <c r="N2" s="464"/>
      <c r="O2" s="464"/>
      <c r="P2" s="465"/>
      <c r="Q2" s="423" t="str">
        <f>IF('INITIAL INPUT'!G21="","",'INITIAL INPUT'!G21)</f>
        <v>Laboratory</v>
      </c>
      <c r="R2" s="410"/>
      <c r="S2" s="410"/>
      <c r="T2" s="410"/>
      <c r="U2" s="410"/>
      <c r="V2" s="410"/>
      <c r="W2" s="410"/>
      <c r="X2" s="410"/>
      <c r="Y2" s="410"/>
      <c r="Z2" s="410"/>
      <c r="AA2" s="410"/>
      <c r="AB2" s="411"/>
      <c r="AC2" s="424" t="s">
        <v>98</v>
      </c>
      <c r="AD2" s="425"/>
      <c r="AE2" s="435" t="s">
        <v>132</v>
      </c>
      <c r="AF2" s="428" t="s">
        <v>99</v>
      </c>
      <c r="AG2" s="430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32" t="str">
        <f>CRS!A3</f>
        <v>OO DESIGN AND METHODOLOGY</v>
      </c>
      <c r="B3" s="433"/>
      <c r="C3" s="433"/>
      <c r="D3" s="433"/>
      <c r="E3" s="414" t="s">
        <v>101</v>
      </c>
      <c r="F3" s="414" t="s">
        <v>102</v>
      </c>
      <c r="G3" s="414" t="s">
        <v>103</v>
      </c>
      <c r="H3" s="414" t="s">
        <v>104</v>
      </c>
      <c r="I3" s="414" t="s">
        <v>105</v>
      </c>
      <c r="J3" s="414" t="s">
        <v>106</v>
      </c>
      <c r="K3" s="414" t="s">
        <v>107</v>
      </c>
      <c r="L3" s="414" t="s">
        <v>108</v>
      </c>
      <c r="M3" s="414" t="s">
        <v>109</v>
      </c>
      <c r="N3" s="414" t="s">
        <v>0</v>
      </c>
      <c r="O3" s="434" t="s">
        <v>110</v>
      </c>
      <c r="P3" s="412" t="s">
        <v>111</v>
      </c>
      <c r="Q3" s="414" t="s">
        <v>112</v>
      </c>
      <c r="R3" s="414" t="s">
        <v>113</v>
      </c>
      <c r="S3" s="414" t="s">
        <v>114</v>
      </c>
      <c r="T3" s="414" t="s">
        <v>115</v>
      </c>
      <c r="U3" s="414" t="s">
        <v>116</v>
      </c>
      <c r="V3" s="414" t="s">
        <v>117</v>
      </c>
      <c r="W3" s="414" t="s">
        <v>118</v>
      </c>
      <c r="X3" s="414" t="s">
        <v>119</v>
      </c>
      <c r="Y3" s="414" t="s">
        <v>120</v>
      </c>
      <c r="Z3" s="414" t="s">
        <v>121</v>
      </c>
      <c r="AA3" s="434" t="s">
        <v>110</v>
      </c>
      <c r="AB3" s="412" t="s">
        <v>111</v>
      </c>
      <c r="AC3" s="426"/>
      <c r="AD3" s="427"/>
      <c r="AE3" s="435"/>
      <c r="AF3" s="428"/>
      <c r="AG3" s="430"/>
      <c r="AH3" s="62"/>
      <c r="AI3" s="62"/>
      <c r="AJ3" s="62"/>
      <c r="AK3" s="62"/>
      <c r="AL3" s="62"/>
    </row>
    <row r="4" spans="1:38" ht="12.75" customHeight="1" x14ac:dyDescent="0.25">
      <c r="A4" s="448" t="str">
        <f>CRS!A4</f>
        <v xml:space="preserve">MWF 6:30PM-7:30PM  </v>
      </c>
      <c r="B4" s="449"/>
      <c r="C4" s="450"/>
      <c r="D4" s="71" t="str">
        <f>CRS!D4</f>
        <v>M306</v>
      </c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54"/>
      <c r="P4" s="455"/>
      <c r="Q4" s="411"/>
      <c r="R4" s="411"/>
      <c r="S4" s="411"/>
      <c r="T4" s="411"/>
      <c r="U4" s="411"/>
      <c r="V4" s="411"/>
      <c r="W4" s="411"/>
      <c r="X4" s="411"/>
      <c r="Y4" s="411"/>
      <c r="Z4" s="411"/>
      <c r="AA4" s="454"/>
      <c r="AB4" s="455"/>
      <c r="AC4" s="68" t="s">
        <v>122</v>
      </c>
      <c r="AD4" s="69" t="s">
        <v>123</v>
      </c>
      <c r="AE4" s="435"/>
      <c r="AF4" s="428"/>
      <c r="AG4" s="430"/>
      <c r="AH4" s="62"/>
      <c r="AI4" s="62"/>
      <c r="AJ4" s="62"/>
      <c r="AK4" s="62"/>
      <c r="AL4" s="62"/>
    </row>
    <row r="5" spans="1:38" ht="12.6" customHeight="1" x14ac:dyDescent="0.25">
      <c r="A5" s="448" t="str">
        <f>CRS!A5</f>
        <v>1st Trimester SY 2017-2018</v>
      </c>
      <c r="B5" s="449"/>
      <c r="C5" s="450"/>
      <c r="D5" s="450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454"/>
      <c r="P5" s="455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4"/>
      <c r="AB5" s="455"/>
      <c r="AC5" s="110"/>
      <c r="AD5" s="406"/>
      <c r="AE5" s="435"/>
      <c r="AF5" s="428"/>
      <c r="AG5" s="430"/>
      <c r="AH5" s="62"/>
      <c r="AI5" s="62"/>
      <c r="AJ5" s="62"/>
      <c r="AK5" s="62"/>
      <c r="AL5" s="62"/>
    </row>
    <row r="6" spans="1:38" ht="12.75" customHeight="1" x14ac:dyDescent="0.25">
      <c r="A6" s="409" t="str">
        <f>CRS!A6</f>
        <v>Inst/Prof:Leonard Prim Francis G. Reyes</v>
      </c>
      <c r="B6" s="410"/>
      <c r="C6" s="411"/>
      <c r="D6" s="411"/>
      <c r="E6" s="451"/>
      <c r="F6" s="451"/>
      <c r="G6" s="451"/>
      <c r="H6" s="451"/>
      <c r="I6" s="451"/>
      <c r="J6" s="451"/>
      <c r="K6" s="451"/>
      <c r="L6" s="451"/>
      <c r="M6" s="451"/>
      <c r="N6" s="451"/>
      <c r="O6" s="474" t="str">
        <f>IF(SUM(E5:N5)=0,"",SUM(E5:N5))</f>
        <v/>
      </c>
      <c r="P6" s="455"/>
      <c r="Q6" s="451"/>
      <c r="R6" s="451"/>
      <c r="S6" s="451"/>
      <c r="T6" s="451"/>
      <c r="U6" s="451"/>
      <c r="V6" s="451"/>
      <c r="W6" s="451"/>
      <c r="X6" s="451"/>
      <c r="Y6" s="451"/>
      <c r="Z6" s="451"/>
      <c r="AA6" s="468" t="str">
        <f>IF(SUM(Q5:Z5)=0,"",SUM(Q5:Z5))</f>
        <v/>
      </c>
      <c r="AB6" s="455"/>
      <c r="AC6" s="471">
        <f>'INITIAL INPUT'!D24</f>
        <v>40634</v>
      </c>
      <c r="AD6" s="407"/>
      <c r="AE6" s="435"/>
      <c r="AF6" s="428"/>
      <c r="AG6" s="430"/>
      <c r="AH6" s="62"/>
      <c r="AI6" s="62"/>
      <c r="AJ6" s="62"/>
      <c r="AK6" s="62"/>
      <c r="AL6" s="62"/>
    </row>
    <row r="7" spans="1:38" ht="13.35" customHeight="1" x14ac:dyDescent="0.25">
      <c r="A7" s="409" t="s">
        <v>124</v>
      </c>
      <c r="B7" s="423"/>
      <c r="C7" s="444" t="s">
        <v>125</v>
      </c>
      <c r="D7" s="446" t="s">
        <v>126</v>
      </c>
      <c r="E7" s="452"/>
      <c r="F7" s="457"/>
      <c r="G7" s="457"/>
      <c r="H7" s="457"/>
      <c r="I7" s="457"/>
      <c r="J7" s="457"/>
      <c r="K7" s="457"/>
      <c r="L7" s="457"/>
      <c r="M7" s="457"/>
      <c r="N7" s="457"/>
      <c r="O7" s="475"/>
      <c r="P7" s="455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69"/>
      <c r="AB7" s="455"/>
      <c r="AC7" s="472"/>
      <c r="AD7" s="407"/>
      <c r="AE7" s="435"/>
      <c r="AF7" s="428"/>
      <c r="AG7" s="430"/>
      <c r="AH7" s="55"/>
      <c r="AI7" s="55"/>
      <c r="AJ7" s="55"/>
      <c r="AK7" s="55"/>
      <c r="AL7" s="55"/>
    </row>
    <row r="8" spans="1:38" ht="14.1" customHeight="1" x14ac:dyDescent="0.25">
      <c r="A8" s="466"/>
      <c r="B8" s="467"/>
      <c r="C8" s="445"/>
      <c r="D8" s="447"/>
      <c r="E8" s="453"/>
      <c r="F8" s="458"/>
      <c r="G8" s="458"/>
      <c r="H8" s="458"/>
      <c r="I8" s="458"/>
      <c r="J8" s="458"/>
      <c r="K8" s="458"/>
      <c r="L8" s="458"/>
      <c r="M8" s="458"/>
      <c r="N8" s="458"/>
      <c r="O8" s="476"/>
      <c r="P8" s="456"/>
      <c r="Q8" s="453"/>
      <c r="R8" s="453"/>
      <c r="S8" s="453"/>
      <c r="T8" s="453"/>
      <c r="U8" s="453"/>
      <c r="V8" s="453"/>
      <c r="W8" s="453"/>
      <c r="X8" s="453"/>
      <c r="Y8" s="453"/>
      <c r="Z8" s="453"/>
      <c r="AA8" s="470"/>
      <c r="AB8" s="456"/>
      <c r="AC8" s="473"/>
      <c r="AD8" s="408"/>
      <c r="AE8" s="436"/>
      <c r="AF8" s="429"/>
      <c r="AG8" s="431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FRIAS, NICK ANGELO D.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98"/>
      <c r="AI26" s="400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99"/>
      <c r="AI27" s="401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99"/>
      <c r="AI28" s="401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99"/>
      <c r="AI29" s="401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99"/>
      <c r="AI30" s="401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99"/>
      <c r="AI31" s="401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99"/>
      <c r="AI32" s="401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99"/>
      <c r="AI33" s="401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99"/>
      <c r="AI34" s="401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99"/>
      <c r="AI35" s="401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99"/>
      <c r="AI36" s="401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99"/>
      <c r="AI37" s="401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99"/>
      <c r="AI38" s="401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99"/>
      <c r="AI39" s="401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99"/>
      <c r="AI40" s="401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15" t="str">
        <f>A1</f>
        <v>CITCS INTL 2  ITM 2</v>
      </c>
      <c r="B42" s="416"/>
      <c r="C42" s="416"/>
      <c r="D42" s="416"/>
      <c r="E42" s="419" t="s">
        <v>137</v>
      </c>
      <c r="F42" s="419"/>
      <c r="G42" s="419"/>
      <c r="H42" s="419"/>
      <c r="I42" s="419"/>
      <c r="J42" s="419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0"/>
      <c r="W42" s="420"/>
      <c r="X42" s="420"/>
      <c r="Y42" s="420"/>
      <c r="Z42" s="420"/>
      <c r="AA42" s="420"/>
      <c r="AB42" s="420"/>
      <c r="AC42" s="421"/>
      <c r="AD42" s="421"/>
      <c r="AE42" s="421"/>
      <c r="AF42" s="421"/>
      <c r="AG42" s="422"/>
      <c r="AH42" s="55"/>
      <c r="AI42" s="55"/>
      <c r="AJ42" s="55"/>
      <c r="AK42" s="55"/>
      <c r="AL42" s="55"/>
    </row>
    <row r="43" spans="1:38" ht="15" customHeight="1" x14ac:dyDescent="0.25">
      <c r="A43" s="417"/>
      <c r="B43" s="418"/>
      <c r="C43" s="418"/>
      <c r="D43" s="418"/>
      <c r="E43" s="423" t="str">
        <f>E2</f>
        <v>Class Standing</v>
      </c>
      <c r="F43" s="423"/>
      <c r="G43" s="423"/>
      <c r="H43" s="423"/>
      <c r="I43" s="423"/>
      <c r="J43" s="423"/>
      <c r="K43" s="410"/>
      <c r="L43" s="410"/>
      <c r="M43" s="410"/>
      <c r="N43" s="410"/>
      <c r="O43" s="410"/>
      <c r="P43" s="411"/>
      <c r="Q43" s="423" t="str">
        <f>Q2</f>
        <v>Laboratory</v>
      </c>
      <c r="R43" s="410"/>
      <c r="S43" s="410"/>
      <c r="T43" s="410"/>
      <c r="U43" s="410"/>
      <c r="V43" s="410"/>
      <c r="W43" s="410"/>
      <c r="X43" s="410"/>
      <c r="Y43" s="410"/>
      <c r="Z43" s="410"/>
      <c r="AA43" s="410"/>
      <c r="AB43" s="411"/>
      <c r="AC43" s="424" t="s">
        <v>98</v>
      </c>
      <c r="AD43" s="425"/>
      <c r="AE43" s="435" t="str">
        <f>AE2</f>
        <v>RAW SCORE</v>
      </c>
      <c r="AF43" s="428" t="s">
        <v>99</v>
      </c>
      <c r="AG43" s="430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32" t="str">
        <f>A3</f>
        <v>OO DESIGN AND METHODOLOGY</v>
      </c>
      <c r="B44" s="433"/>
      <c r="C44" s="433"/>
      <c r="D44" s="433"/>
      <c r="E44" s="414" t="s">
        <v>101</v>
      </c>
      <c r="F44" s="414" t="s">
        <v>102</v>
      </c>
      <c r="G44" s="414" t="s">
        <v>103</v>
      </c>
      <c r="H44" s="414" t="s">
        <v>104</v>
      </c>
      <c r="I44" s="414" t="s">
        <v>105</v>
      </c>
      <c r="J44" s="414" t="s">
        <v>106</v>
      </c>
      <c r="K44" s="414" t="s">
        <v>107</v>
      </c>
      <c r="L44" s="414" t="s">
        <v>108</v>
      </c>
      <c r="M44" s="414" t="s">
        <v>109</v>
      </c>
      <c r="N44" s="414" t="s">
        <v>0</v>
      </c>
      <c r="O44" s="434" t="s">
        <v>110</v>
      </c>
      <c r="P44" s="412" t="s">
        <v>111</v>
      </c>
      <c r="Q44" s="414" t="s">
        <v>112</v>
      </c>
      <c r="R44" s="414" t="s">
        <v>113</v>
      </c>
      <c r="S44" s="414" t="s">
        <v>114</v>
      </c>
      <c r="T44" s="414" t="s">
        <v>115</v>
      </c>
      <c r="U44" s="414" t="s">
        <v>116</v>
      </c>
      <c r="V44" s="414" t="s">
        <v>117</v>
      </c>
      <c r="W44" s="414" t="s">
        <v>118</v>
      </c>
      <c r="X44" s="414" t="s">
        <v>119</v>
      </c>
      <c r="Y44" s="414" t="s">
        <v>120</v>
      </c>
      <c r="Z44" s="414" t="s">
        <v>121</v>
      </c>
      <c r="AA44" s="434" t="s">
        <v>110</v>
      </c>
      <c r="AB44" s="412" t="s">
        <v>111</v>
      </c>
      <c r="AC44" s="426"/>
      <c r="AD44" s="427"/>
      <c r="AE44" s="435"/>
      <c r="AF44" s="428"/>
      <c r="AG44" s="430"/>
      <c r="AH44" s="62"/>
      <c r="AI44" s="62"/>
      <c r="AJ44" s="62"/>
      <c r="AK44" s="62"/>
      <c r="AL44" s="62"/>
    </row>
    <row r="45" spans="1:38" ht="12.75" customHeight="1" x14ac:dyDescent="0.25">
      <c r="A45" s="448" t="str">
        <f>A4</f>
        <v xml:space="preserve">MWF 6:30PM-7:30PM  </v>
      </c>
      <c r="B45" s="449"/>
      <c r="C45" s="450"/>
      <c r="D45" s="71" t="str">
        <f>D4</f>
        <v>M306</v>
      </c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34"/>
      <c r="P45" s="412"/>
      <c r="Q45" s="411"/>
      <c r="R45" s="411"/>
      <c r="S45" s="411"/>
      <c r="T45" s="411"/>
      <c r="U45" s="414"/>
      <c r="V45" s="414"/>
      <c r="W45" s="411"/>
      <c r="X45" s="411"/>
      <c r="Y45" s="411"/>
      <c r="Z45" s="411"/>
      <c r="AA45" s="454"/>
      <c r="AB45" s="455"/>
      <c r="AC45" s="68" t="s">
        <v>122</v>
      </c>
      <c r="AD45" s="69" t="s">
        <v>123</v>
      </c>
      <c r="AE45" s="435"/>
      <c r="AF45" s="428"/>
      <c r="AG45" s="430"/>
      <c r="AH45" s="62"/>
      <c r="AI45" s="62"/>
      <c r="AJ45" s="62"/>
      <c r="AK45" s="62"/>
      <c r="AL45" s="62"/>
    </row>
    <row r="46" spans="1:38" ht="12.75" customHeight="1" x14ac:dyDescent="0.25">
      <c r="A46" s="448" t="str">
        <f>A5</f>
        <v>1st Trimester SY 2017-2018</v>
      </c>
      <c r="B46" s="449"/>
      <c r="C46" s="450"/>
      <c r="D46" s="450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34"/>
      <c r="P46" s="412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4"/>
      <c r="AB46" s="455"/>
      <c r="AC46" s="57" t="str">
        <f>IF(AC5="","",AC5)</f>
        <v/>
      </c>
      <c r="AD46" s="406"/>
      <c r="AE46" s="435"/>
      <c r="AF46" s="428"/>
      <c r="AG46" s="430"/>
      <c r="AH46" s="62"/>
      <c r="AI46" s="62"/>
      <c r="AJ46" s="62"/>
      <c r="AK46" s="62"/>
      <c r="AL46" s="62"/>
    </row>
    <row r="47" spans="1:38" ht="12.75" customHeight="1" x14ac:dyDescent="0.25">
      <c r="A47" s="409" t="str">
        <f>A6</f>
        <v>Inst/Prof:Leonard Prim Francis G. Reyes</v>
      </c>
      <c r="B47" s="410"/>
      <c r="C47" s="411"/>
      <c r="D47" s="411"/>
      <c r="E47" s="402" t="str">
        <f>IF(E6="","",E6)</f>
        <v/>
      </c>
      <c r="F47" s="402" t="str">
        <f t="shared" si="5"/>
        <v/>
      </c>
      <c r="G47" s="402" t="str">
        <f t="shared" si="5"/>
        <v/>
      </c>
      <c r="H47" s="402" t="str">
        <f t="shared" si="5"/>
        <v/>
      </c>
      <c r="I47" s="402" t="str">
        <f t="shared" si="5"/>
        <v/>
      </c>
      <c r="J47" s="402" t="str">
        <f t="shared" si="5"/>
        <v/>
      </c>
      <c r="K47" s="402" t="str">
        <f t="shared" si="5"/>
        <v/>
      </c>
      <c r="L47" s="402" t="str">
        <f t="shared" si="5"/>
        <v/>
      </c>
      <c r="M47" s="402" t="str">
        <f t="shared" si="5"/>
        <v/>
      </c>
      <c r="N47" s="402" t="str">
        <f t="shared" si="5"/>
        <v/>
      </c>
      <c r="O47" s="404" t="str">
        <f>O6</f>
        <v/>
      </c>
      <c r="P47" s="412"/>
      <c r="Q47" s="402" t="str">
        <f t="shared" ref="Q47:Z47" si="7">IF(Q6="","",Q6)</f>
        <v/>
      </c>
      <c r="R47" s="402" t="str">
        <f t="shared" si="7"/>
        <v/>
      </c>
      <c r="S47" s="402" t="str">
        <f t="shared" si="7"/>
        <v/>
      </c>
      <c r="T47" s="402" t="str">
        <f t="shared" si="7"/>
        <v/>
      </c>
      <c r="U47" s="402" t="str">
        <f t="shared" si="7"/>
        <v/>
      </c>
      <c r="V47" s="402" t="str">
        <f t="shared" si="7"/>
        <v/>
      </c>
      <c r="W47" s="402" t="str">
        <f t="shared" si="7"/>
        <v/>
      </c>
      <c r="X47" s="402" t="str">
        <f t="shared" si="7"/>
        <v/>
      </c>
      <c r="Y47" s="402" t="str">
        <f t="shared" si="7"/>
        <v/>
      </c>
      <c r="Z47" s="402" t="str">
        <f t="shared" si="7"/>
        <v/>
      </c>
      <c r="AA47" s="404" t="str">
        <f>AA6</f>
        <v/>
      </c>
      <c r="AB47" s="455"/>
      <c r="AC47" s="437">
        <f>AC6</f>
        <v>40634</v>
      </c>
      <c r="AD47" s="407"/>
      <c r="AE47" s="435"/>
      <c r="AF47" s="428"/>
      <c r="AG47" s="430"/>
      <c r="AH47" s="62"/>
      <c r="AI47" s="62"/>
      <c r="AJ47" s="62"/>
      <c r="AK47" s="62"/>
      <c r="AL47" s="62"/>
    </row>
    <row r="48" spans="1:38" ht="13.35" customHeight="1" x14ac:dyDescent="0.25">
      <c r="A48" s="440" t="s">
        <v>124</v>
      </c>
      <c r="B48" s="441"/>
      <c r="C48" s="444" t="s">
        <v>125</v>
      </c>
      <c r="D48" s="446" t="s">
        <v>128</v>
      </c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4"/>
      <c r="P48" s="412"/>
      <c r="Q48" s="402"/>
      <c r="R48" s="402"/>
      <c r="S48" s="402"/>
      <c r="T48" s="402"/>
      <c r="U48" s="402"/>
      <c r="V48" s="402"/>
      <c r="W48" s="402"/>
      <c r="X48" s="402"/>
      <c r="Y48" s="402"/>
      <c r="Z48" s="402"/>
      <c r="AA48" s="404"/>
      <c r="AB48" s="455"/>
      <c r="AC48" s="438"/>
      <c r="AD48" s="407"/>
      <c r="AE48" s="435"/>
      <c r="AF48" s="428"/>
      <c r="AG48" s="430"/>
      <c r="AH48" s="55"/>
      <c r="AI48" s="55"/>
      <c r="AJ48" s="55"/>
      <c r="AK48" s="55"/>
      <c r="AL48" s="55"/>
    </row>
    <row r="49" spans="1:33" x14ac:dyDescent="0.25">
      <c r="A49" s="442"/>
      <c r="B49" s="443"/>
      <c r="C49" s="445"/>
      <c r="D49" s="447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5"/>
      <c r="P49" s="413"/>
      <c r="Q49" s="403"/>
      <c r="R49" s="403"/>
      <c r="S49" s="403"/>
      <c r="T49" s="403"/>
      <c r="U49" s="403"/>
      <c r="V49" s="403"/>
      <c r="W49" s="403"/>
      <c r="X49" s="403"/>
      <c r="Y49" s="403"/>
      <c r="Z49" s="403"/>
      <c r="AA49" s="405"/>
      <c r="AB49" s="456"/>
      <c r="AC49" s="439"/>
      <c r="AD49" s="408"/>
      <c r="AE49" s="436"/>
      <c r="AF49" s="429"/>
      <c r="AG49" s="431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98"/>
      <c r="AI66" s="400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99"/>
      <c r="AI67" s="401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99"/>
      <c r="AI68" s="401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99"/>
      <c r="AI69" s="401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99"/>
      <c r="AI70" s="401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99"/>
      <c r="AI71" s="401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99"/>
      <c r="AI72" s="401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99"/>
      <c r="AI73" s="401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99"/>
      <c r="AI74" s="401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99"/>
      <c r="AI75" s="401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99"/>
      <c r="AI76" s="401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99"/>
      <c r="AI77" s="401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99"/>
      <c r="AI78" s="401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99"/>
      <c r="AI79" s="401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99"/>
      <c r="AI80" s="401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2</v>
      </c>
      <c r="C11" s="485" t="str">
        <f>'INITIAL INPUT'!G12</f>
        <v>ITM 2</v>
      </c>
      <c r="D11" s="486"/>
      <c r="E11" s="486"/>
      <c r="F11" s="163"/>
      <c r="G11" s="487" t="str">
        <f>CRS!A4</f>
        <v xml:space="preserve">MWF 6:30PM-7:30PM  </v>
      </c>
      <c r="H11" s="488"/>
      <c r="I11" s="488"/>
      <c r="J11" s="488"/>
      <c r="K11" s="488"/>
      <c r="L11" s="488"/>
      <c r="M11" s="488"/>
      <c r="N11" s="164"/>
      <c r="O11" s="489" t="str">
        <f>CONCATENATE('INITIAL INPUT'!G16," Trimester")</f>
        <v>1st Trimester</v>
      </c>
      <c r="P11" s="486"/>
    </row>
    <row r="12" spans="1:34" s="127" customFormat="1" ht="15" customHeight="1" x14ac:dyDescent="0.2">
      <c r="A12" s="126" t="s">
        <v>14</v>
      </c>
      <c r="C12" s="479" t="s">
        <v>15</v>
      </c>
      <c r="D12" s="401"/>
      <c r="E12" s="401"/>
      <c r="F12" s="163"/>
      <c r="G12" s="480" t="s">
        <v>141</v>
      </c>
      <c r="H12" s="401"/>
      <c r="I12" s="401"/>
      <c r="J12" s="401"/>
      <c r="K12" s="401"/>
      <c r="L12" s="401"/>
      <c r="M12" s="401"/>
      <c r="N12" s="106"/>
      <c r="O12" s="481" t="str">
        <f>CONCATENATE("SY ",'INITIAL INPUT'!D16)</f>
        <v>SY 2017-2018</v>
      </c>
      <c r="P12" s="4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483" t="s">
        <v>133</v>
      </c>
      <c r="P14" s="4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12001697</v>
      </c>
      <c r="C15" s="139" t="str">
        <f>IF(NAMES!B2="","",NAMES!B2)</f>
        <v xml:space="preserve">FRIAS, NICK ANGELO D.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TRACK-3</v>
      </c>
      <c r="H15" s="133"/>
      <c r="I15" s="144">
        <f>IF(CRS!I9="","",CRS!I9)</f>
        <v>71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477" t="str">
        <f>IF(CRS!W9="","",CRS!W9)</f>
        <v/>
      </c>
      <c r="P15" s="4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/>
      </c>
      <c r="C16" s="139" t="str">
        <f>IF(NAMES!B3="","",NAMES!B3)</f>
        <v/>
      </c>
      <c r="D16" s="140"/>
      <c r="E16" s="141" t="str">
        <f>IF(NAMES!C3="","",NAMES!C3)</f>
        <v/>
      </c>
      <c r="F16" s="142"/>
      <c r="G16" s="143" t="str">
        <f>IF(NAMES!D3="","",NAMES!D3)</f>
        <v/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477" t="str">
        <f>IF(CRS!W10="","",CRS!W10)</f>
        <v/>
      </c>
      <c r="P16" s="4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477" t="str">
        <f>IF(CRS!W11="","",CRS!W11)</f>
        <v/>
      </c>
      <c r="P17" s="4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477" t="str">
        <f>IF(CRS!W12="","",CRS!W12)</f>
        <v/>
      </c>
      <c r="P18" s="4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477" t="str">
        <f>IF(CRS!W13="","",CRS!W13)</f>
        <v/>
      </c>
      <c r="P19" s="4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477" t="str">
        <f>IF(CRS!W14="","",CRS!W14)</f>
        <v/>
      </c>
      <c r="P20" s="4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477" t="str">
        <f>IF(CRS!W15="","",CRS!W15)</f>
        <v/>
      </c>
      <c r="P21" s="4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477" t="str">
        <f>IF(CRS!W16="","",CRS!W16)</f>
        <v/>
      </c>
      <c r="P22" s="4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477" t="str">
        <f>IF(CRS!W17="","",CRS!W17)</f>
        <v/>
      </c>
      <c r="P23" s="4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477" t="str">
        <f>IF(CRS!W18="","",CRS!W18)</f>
        <v/>
      </c>
      <c r="P24" s="4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477" t="str">
        <f>IF(CRS!W19="","",CRS!W19)</f>
        <v/>
      </c>
      <c r="P25" s="4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477" t="str">
        <f>IF(CRS!W20="","",CRS!W20)</f>
        <v/>
      </c>
      <c r="P26" s="4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477" t="str">
        <f>IF(CRS!W21="","",CRS!W21)</f>
        <v/>
      </c>
      <c r="P27" s="4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477" t="str">
        <f>IF(CRS!W22="","",CRS!W22)</f>
        <v/>
      </c>
      <c r="P28" s="4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477" t="str">
        <f>IF(CRS!W23="","",CRS!W23)</f>
        <v/>
      </c>
      <c r="P29" s="4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477" t="str">
        <f>IF(CRS!W24="","",CRS!W24)</f>
        <v/>
      </c>
      <c r="P30" s="4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477" t="str">
        <f>IF(CRS!W25="","",CRS!W25)</f>
        <v/>
      </c>
      <c r="P31" s="4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477" t="str">
        <f>IF(CRS!W26="","",CRS!W26)</f>
        <v/>
      </c>
      <c r="P32" s="4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477" t="str">
        <f>IF(CRS!W27="","",CRS!W27)</f>
        <v/>
      </c>
      <c r="P33" s="4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477" t="str">
        <f>IF(CRS!W28="","",CRS!W28)</f>
        <v/>
      </c>
      <c r="P34" s="4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477" t="str">
        <f>IF(CRS!W29="","",CRS!W29)</f>
        <v/>
      </c>
      <c r="P35" s="4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477" t="str">
        <f>IF(CRS!W30="","",CRS!W30)</f>
        <v/>
      </c>
      <c r="P36" s="4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477" t="str">
        <f>IF(CRS!W31="","",CRS!W31)</f>
        <v/>
      </c>
      <c r="P37" s="4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477" t="str">
        <f>IF(CRS!W32="","",CRS!W32)</f>
        <v/>
      </c>
      <c r="P38" s="4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477" t="str">
        <f>IF(CRS!W33="","",CRS!W33)</f>
        <v/>
      </c>
      <c r="P39" s="4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477" t="str">
        <f>IF(CRS!W34="","",CRS!W34)</f>
        <v/>
      </c>
      <c r="P40" s="4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477" t="str">
        <f>IF(CRS!W35="","",CRS!W35)</f>
        <v/>
      </c>
      <c r="P41" s="4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477" t="str">
        <f>IF(CRS!W36="","",CRS!W36)</f>
        <v/>
      </c>
      <c r="P42" s="4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477" t="str">
        <f>IF(CRS!W37="","",CRS!W37)</f>
        <v/>
      </c>
      <c r="P43" s="4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477" t="str">
        <f>IF(CRS!W38="","",CRS!W38)</f>
        <v/>
      </c>
      <c r="P44" s="4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477" t="str">
        <f>IF(CRS!W39="","",CRS!W39)</f>
        <v/>
      </c>
      <c r="P45" s="4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477" t="str">
        <f>IF(CRS!W40="","",CRS!W40)</f>
        <v/>
      </c>
      <c r="P46" s="4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OO DESIGN AND METHODOLOGY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2</v>
      </c>
      <c r="C72" s="485" t="str">
        <f>C11</f>
        <v>ITM 2</v>
      </c>
      <c r="D72" s="486"/>
      <c r="E72" s="486"/>
      <c r="F72" s="163"/>
      <c r="G72" s="487" t="str">
        <f>G11</f>
        <v xml:space="preserve">MWF 6:30PM-7:30PM  </v>
      </c>
      <c r="H72" s="488"/>
      <c r="I72" s="488"/>
      <c r="J72" s="488"/>
      <c r="K72" s="488"/>
      <c r="L72" s="488"/>
      <c r="M72" s="488"/>
      <c r="N72" s="164"/>
      <c r="O72" s="489" t="str">
        <f>O11</f>
        <v>1st Trimester</v>
      </c>
      <c r="P72" s="486"/>
    </row>
    <row r="73" spans="1:34" s="127" customFormat="1" ht="15" customHeight="1" x14ac:dyDescent="0.2">
      <c r="A73" s="126" t="s">
        <v>14</v>
      </c>
      <c r="C73" s="479" t="s">
        <v>15</v>
      </c>
      <c r="D73" s="401"/>
      <c r="E73" s="401"/>
      <c r="F73" s="163"/>
      <c r="G73" s="480" t="s">
        <v>141</v>
      </c>
      <c r="H73" s="401"/>
      <c r="I73" s="401"/>
      <c r="J73" s="401"/>
      <c r="K73" s="401"/>
      <c r="L73" s="401"/>
      <c r="M73" s="401"/>
      <c r="N73" s="106"/>
      <c r="O73" s="481" t="str">
        <f>O12</f>
        <v>SY 2017-2018</v>
      </c>
      <c r="P73" s="4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483" t="s">
        <v>133</v>
      </c>
      <c r="P75" s="4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477" t="str">
        <f>IF(CRS!W50="","",CRS!W50)</f>
        <v/>
      </c>
      <c r="P76" s="4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477" t="str">
        <f>IF(CRS!W51="","",CRS!W51)</f>
        <v/>
      </c>
      <c r="P77" s="4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477" t="str">
        <f>IF(CRS!W52="","",CRS!W52)</f>
        <v/>
      </c>
      <c r="P78" s="4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477" t="str">
        <f>IF(CRS!W53="","",CRS!W53)</f>
        <v/>
      </c>
      <c r="P79" s="4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477" t="str">
        <f>IF(CRS!W54="","",CRS!W54)</f>
        <v/>
      </c>
      <c r="P80" s="4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477" t="str">
        <f>IF(CRS!W55="","",CRS!W55)</f>
        <v/>
      </c>
      <c r="P81" s="4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477" t="str">
        <f>IF(CRS!W56="","",CRS!W56)</f>
        <v/>
      </c>
      <c r="P82" s="4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477" t="str">
        <f>IF(CRS!W57="","",CRS!W57)</f>
        <v/>
      </c>
      <c r="P83" s="4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477" t="str">
        <f>IF(CRS!W58="","",CRS!W58)</f>
        <v/>
      </c>
      <c r="P84" s="4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477" t="str">
        <f>IF(CRS!W59="","",CRS!W59)</f>
        <v/>
      </c>
      <c r="P85" s="4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477" t="str">
        <f>IF(CRS!W60="","",CRS!W60)</f>
        <v/>
      </c>
      <c r="P86" s="4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477" t="str">
        <f>IF(CRS!W61="","",CRS!W61)</f>
        <v/>
      </c>
      <c r="P87" s="4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477" t="str">
        <f>IF(CRS!W62="","",CRS!W62)</f>
        <v/>
      </c>
      <c r="P88" s="4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477" t="str">
        <f>IF(CRS!W63="","",CRS!W63)</f>
        <v/>
      </c>
      <c r="P89" s="4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477" t="str">
        <f>IF(CRS!W64="","",CRS!W64)</f>
        <v/>
      </c>
      <c r="P90" s="4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477" t="str">
        <f>IF(CRS!W65="","",CRS!W65)</f>
        <v/>
      </c>
      <c r="P91" s="4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477" t="str">
        <f>IF(CRS!W66="","",CRS!W66)</f>
        <v/>
      </c>
      <c r="P92" s="4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477" t="str">
        <f>IF(CRS!W67="","",CRS!W67)</f>
        <v/>
      </c>
      <c r="P93" s="4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477" t="str">
        <f>IF(CRS!W68="","",CRS!W68)</f>
        <v/>
      </c>
      <c r="P94" s="4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477" t="str">
        <f>IF(CRS!W69="","",CRS!W69)</f>
        <v/>
      </c>
      <c r="P95" s="4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477" t="str">
        <f>IF(CRS!W70="","",CRS!W70)</f>
        <v/>
      </c>
      <c r="P96" s="4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477" t="str">
        <f>IF(CRS!W71="","",CRS!W71)</f>
        <v/>
      </c>
      <c r="P97" s="4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477" t="str">
        <f>IF(CRS!W72="","",CRS!W72)</f>
        <v/>
      </c>
      <c r="P98" s="4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477" t="str">
        <f>IF(CRS!W73="","",CRS!W73)</f>
        <v/>
      </c>
      <c r="P99" s="4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477" t="str">
        <f>IF(CRS!W74="","",CRS!W74)</f>
        <v/>
      </c>
      <c r="P100" s="4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477" t="str">
        <f>IF(CRS!W75="","",CRS!W75)</f>
        <v/>
      </c>
      <c r="P101" s="4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477" t="str">
        <f>IF(CRS!W76="","",CRS!W76)</f>
        <v/>
      </c>
      <c r="P102" s="4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477" t="str">
        <f>IF(CRS!W77="","",CRS!W77)</f>
        <v/>
      </c>
      <c r="P103" s="4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477" t="str">
        <f>IF(CRS!W78="","",CRS!W78)</f>
        <v/>
      </c>
      <c r="P104" s="4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477" t="str">
        <f>IF(CRS!W79="","",CRS!W79)</f>
        <v/>
      </c>
      <c r="P105" s="4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477" t="str">
        <f>IF(CRS!W80="","",CRS!W80)</f>
        <v/>
      </c>
      <c r="P106" s="4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477" t="s">
        <v>28</v>
      </c>
      <c r="P107" s="4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OO DESIGN AND METHODOLOGY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2017-11-24T06:08:54Z</dcterms:modified>
</cp:coreProperties>
</file>