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Notes\"/>
    </mc:Choice>
  </mc:AlternateContent>
  <xr:revisionPtr revIDLastSave="0" documentId="13_ncr:1_{436B24F9-2541-4246-A73E-721D783F0552}" xr6:coauthVersionLast="33" xr6:coauthVersionMax="33" xr10:uidLastSave="{00000000-0000-0000-0000-000000000000}"/>
  <bookViews>
    <workbookView xWindow="0" yWindow="0" windowWidth="20520" windowHeight="9465" activeTab="3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901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 s="1"/>
  <c r="O75" i="7"/>
  <c r="P75" i="7" s="1"/>
  <c r="P75" i="4"/>
  <c r="AD74" i="7"/>
  <c r="R74" i="4" s="1"/>
  <c r="S74" i="4" s="1"/>
  <c r="T74" i="4" s="1"/>
  <c r="U74" i="4" s="1"/>
  <c r="AG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P72" i="7" s="1"/>
  <c r="P72" i="4" s="1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AB66" i="7" s="1"/>
  <c r="Q66" i="4" s="1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E61" i="7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P52" i="7" s="1"/>
  <c r="P52" i="4" s="1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 s="1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AB29" i="7" s="1"/>
  <c r="Q29" i="4" s="1"/>
  <c r="O29" i="7"/>
  <c r="P29" i="7" s="1"/>
  <c r="P29" i="4" s="1"/>
  <c r="AD28" i="7"/>
  <c r="R28" i="4" s="1"/>
  <c r="S28" i="4" s="1"/>
  <c r="AA28" i="7"/>
  <c r="AB28" i="7" s="1"/>
  <c r="Q28" i="4" s="1"/>
  <c r="O28" i="7"/>
  <c r="P28" i="7" s="1"/>
  <c r="P28" i="4" s="1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S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P19" i="4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AB16" i="7" s="1"/>
  <c r="Q16" i="4" s="1"/>
  <c r="O16" i="7"/>
  <c r="P16" i="7" s="1"/>
  <c r="AD15" i="7"/>
  <c r="R15" i="4" s="1"/>
  <c r="S15" i="4" s="1"/>
  <c r="AE15" i="7" s="1"/>
  <c r="AA15" i="7"/>
  <c r="O15" i="7"/>
  <c r="P15" i="7" s="1"/>
  <c r="P15" i="4" s="1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S9" i="4" s="1"/>
  <c r="T9" i="4" s="1"/>
  <c r="AF9" i="7" s="1"/>
  <c r="AA9" i="7"/>
  <c r="O9" i="7"/>
  <c r="AA6" i="7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AB77" i="6" s="1"/>
  <c r="K77" i="4" s="1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P72" i="6" s="1"/>
  <c r="J72" i="4" s="1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AB69" i="6" s="1"/>
  <c r="K69" i="4" s="1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AB61" i="6" s="1"/>
  <c r="K61" i="4" s="1"/>
  <c r="O61" i="6"/>
  <c r="P61" i="6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P53" i="6" s="1"/>
  <c r="J53" i="4" s="1"/>
  <c r="AD52" i="6"/>
  <c r="L52" i="4" s="1"/>
  <c r="AA52" i="6"/>
  <c r="AB52" i="6" s="1"/>
  <c r="K52" i="4" s="1"/>
  <c r="O52" i="6"/>
  <c r="P52" i="6" s="1"/>
  <c r="J52" i="4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P38" i="6" s="1"/>
  <c r="J38" i="4" s="1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P34" i="6" s="1"/>
  <c r="J34" i="4" s="1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P14" i="6" s="1"/>
  <c r="J14" i="4" s="1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70" i="7"/>
  <c r="D69" i="4"/>
  <c r="D69" i="7" s="1"/>
  <c r="D68" i="4"/>
  <c r="D68" i="7" s="1"/>
  <c r="D67" i="4"/>
  <c r="D67" i="6" s="1"/>
  <c r="D66" i="4"/>
  <c r="D66" i="6" s="1"/>
  <c r="D65" i="4"/>
  <c r="D64" i="4"/>
  <c r="D63" i="4"/>
  <c r="D63" i="6" s="1"/>
  <c r="D62" i="4"/>
  <c r="D62" i="3" s="1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7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6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7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5" i="6" s="1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U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B25" i="3" s="1"/>
  <c r="F25" i="4" s="1"/>
  <c r="AA24" i="3"/>
  <c r="AA23" i="3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B17" i="3" s="1"/>
  <c r="F17" i="4" s="1"/>
  <c r="AA16" i="3"/>
  <c r="AA15" i="3"/>
  <c r="AA14" i="3"/>
  <c r="AB14" i="3" s="1"/>
  <c r="F14" i="4" s="1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P72" i="3" s="1"/>
  <c r="E72" i="4" s="1"/>
  <c r="O71" i="3"/>
  <c r="O70" i="3"/>
  <c r="O69" i="3"/>
  <c r="P69" i="3" s="1"/>
  <c r="E69" i="4" s="1"/>
  <c r="O68" i="3"/>
  <c r="P68" i="3" s="1"/>
  <c r="E68" i="4" s="1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E57" i="4" s="1"/>
  <c r="O56" i="3"/>
  <c r="P56" i="3" s="1"/>
  <c r="E56" i="4" s="1"/>
  <c r="O55" i="3"/>
  <c r="O54" i="3"/>
  <c r="O53" i="3"/>
  <c r="P53" i="3" s="1"/>
  <c r="E53" i="4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E39" i="4" s="1"/>
  <c r="O38" i="3"/>
  <c r="P38" i="3" s="1"/>
  <c r="E38" i="4" s="1"/>
  <c r="O37" i="3"/>
  <c r="O36" i="3"/>
  <c r="P36" i="3" s="1"/>
  <c r="E36" i="4" s="1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E32" i="4" s="1"/>
  <c r="O31" i="3"/>
  <c r="P31" i="3" s="1"/>
  <c r="E31" i="4" s="1"/>
  <c r="O30" i="3"/>
  <c r="O29" i="3"/>
  <c r="O28" i="3"/>
  <c r="P28" i="3" s="1"/>
  <c r="E28" i="4" s="1"/>
  <c r="O27" i="3"/>
  <c r="P27" i="3" s="1"/>
  <c r="E27" i="4" s="1"/>
  <c r="O26" i="3"/>
  <c r="P26" i="3" s="1"/>
  <c r="E26" i="4" s="1"/>
  <c r="O25" i="3"/>
  <c r="P25" i="3" s="1"/>
  <c r="E25" i="4" s="1"/>
  <c r="O24" i="3"/>
  <c r="P24" i="3" s="1"/>
  <c r="E24" i="4" s="1"/>
  <c r="O23" i="3"/>
  <c r="P23" i="3" s="1"/>
  <c r="E23" i="4" s="1"/>
  <c r="O22" i="3"/>
  <c r="O21" i="3"/>
  <c r="P21" i="3" s="1"/>
  <c r="E21" i="4" s="1"/>
  <c r="O20" i="3"/>
  <c r="P20" i="3" s="1"/>
  <c r="E20" i="4" s="1"/>
  <c r="O19" i="3"/>
  <c r="P19" i="3" s="1"/>
  <c r="E19" i="4" s="1"/>
  <c r="O18" i="3"/>
  <c r="P18" i="3" s="1"/>
  <c r="E18" i="4" s="1"/>
  <c r="O17" i="3"/>
  <c r="P17" i="3" s="1"/>
  <c r="E17" i="4" s="1"/>
  <c r="O16" i="3"/>
  <c r="P16" i="3" s="1"/>
  <c r="E16" i="4" s="1"/>
  <c r="O15" i="3"/>
  <c r="P15" i="3" s="1"/>
  <c r="E15" i="4" s="1"/>
  <c r="O14" i="3"/>
  <c r="O13" i="3"/>
  <c r="O12" i="3"/>
  <c r="P12" i="3" s="1"/>
  <c r="E12" i="4" s="1"/>
  <c r="O11" i="3"/>
  <c r="P11" i="3" s="1"/>
  <c r="E11" i="4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8" i="3"/>
  <c r="D69" i="3"/>
  <c r="D61" i="3"/>
  <c r="AB10" i="7"/>
  <c r="Q10" i="4" s="1"/>
  <c r="AB18" i="7"/>
  <c r="Q18" i="4" s="1"/>
  <c r="AB25" i="7"/>
  <c r="Q25" i="4" s="1"/>
  <c r="Q27" i="4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P27" i="7"/>
  <c r="P27" i="4"/>
  <c r="S29" i="4"/>
  <c r="AE29" i="7" s="1"/>
  <c r="P39" i="7"/>
  <c r="P39" i="4" s="1"/>
  <c r="P9" i="7"/>
  <c r="P9" i="4" s="1"/>
  <c r="S11" i="4"/>
  <c r="AE11" i="7" s="1"/>
  <c r="P17" i="7"/>
  <c r="P17" i="4" s="1"/>
  <c r="S17" i="4"/>
  <c r="T17" i="4" s="1"/>
  <c r="AF17" i="7" s="1"/>
  <c r="S19" i="4"/>
  <c r="AE19" i="7" s="1"/>
  <c r="P33" i="7"/>
  <c r="P33" i="4" s="1"/>
  <c r="S37" i="4"/>
  <c r="C12" i="6"/>
  <c r="C20" i="6"/>
  <c r="C21" i="6"/>
  <c r="C26" i="6"/>
  <c r="C30" i="6"/>
  <c r="C34" i="6"/>
  <c r="C37" i="6"/>
  <c r="B55" i="6"/>
  <c r="B58" i="6"/>
  <c r="B60" i="6"/>
  <c r="D61" i="6"/>
  <c r="D62" i="6"/>
  <c r="B65" i="6"/>
  <c r="D65" i="6"/>
  <c r="B67" i="6"/>
  <c r="D68" i="6"/>
  <c r="B69" i="6"/>
  <c r="D69" i="6"/>
  <c r="D70" i="6"/>
  <c r="B72" i="6"/>
  <c r="D72" i="6"/>
  <c r="B73" i="6"/>
  <c r="B74" i="6"/>
  <c r="D74" i="6"/>
  <c r="D75" i="6"/>
  <c r="B76" i="6"/>
  <c r="D76" i="6"/>
  <c r="D78" i="6"/>
  <c r="D79" i="6"/>
  <c r="B11" i="7"/>
  <c r="B12" i="7"/>
  <c r="D12" i="7"/>
  <c r="D16" i="7"/>
  <c r="B18" i="7"/>
  <c r="B20" i="7"/>
  <c r="D20" i="7"/>
  <c r="B22" i="7"/>
  <c r="C26" i="7"/>
  <c r="C30" i="7"/>
  <c r="B33" i="7"/>
  <c r="B35" i="7"/>
  <c r="D36" i="7"/>
  <c r="B38" i="7"/>
  <c r="C39" i="7"/>
  <c r="B58" i="7"/>
  <c r="B59" i="7"/>
  <c r="B60" i="7"/>
  <c r="C61" i="7"/>
  <c r="C64" i="7"/>
  <c r="C65" i="7"/>
  <c r="C68" i="7"/>
  <c r="C70" i="7"/>
  <c r="C72" i="7"/>
  <c r="C74" i="7"/>
  <c r="C76" i="7"/>
  <c r="C80" i="7"/>
  <c r="B11" i="6"/>
  <c r="D11" i="6"/>
  <c r="B12" i="6"/>
  <c r="D12" i="6"/>
  <c r="B13" i="6"/>
  <c r="B16" i="6"/>
  <c r="B18" i="6"/>
  <c r="D18" i="6"/>
  <c r="B20" i="6"/>
  <c r="D20" i="6"/>
  <c r="D21" i="6"/>
  <c r="B22" i="6"/>
  <c r="B24" i="6"/>
  <c r="B26" i="6"/>
  <c r="B28" i="6"/>
  <c r="D30" i="6"/>
  <c r="B33" i="6"/>
  <c r="D36" i="6"/>
  <c r="B38" i="6"/>
  <c r="B40" i="6"/>
  <c r="C57" i="6"/>
  <c r="C64" i="6"/>
  <c r="C65" i="6"/>
  <c r="C66" i="6"/>
  <c r="C70" i="6"/>
  <c r="C72" i="6"/>
  <c r="C76" i="6"/>
  <c r="C80" i="6"/>
  <c r="C10" i="7"/>
  <c r="C12" i="7"/>
  <c r="C13" i="7"/>
  <c r="C18" i="7"/>
  <c r="C20" i="7"/>
  <c r="C21" i="7"/>
  <c r="D24" i="7"/>
  <c r="B26" i="7"/>
  <c r="B28" i="7"/>
  <c r="B29" i="7"/>
  <c r="D30" i="7"/>
  <c r="C34" i="7"/>
  <c r="C36" i="7"/>
  <c r="C37" i="7"/>
  <c r="B40" i="7"/>
  <c r="D40" i="7"/>
  <c r="C50" i="7"/>
  <c r="C52" i="7"/>
  <c r="C57" i="7"/>
  <c r="B63" i="7"/>
  <c r="B65" i="7"/>
  <c r="B67" i="7"/>
  <c r="B69" i="7"/>
  <c r="B71" i="7"/>
  <c r="B73" i="7"/>
  <c r="B74" i="7"/>
  <c r="B76" i="7"/>
  <c r="AA47" i="7"/>
  <c r="AE53" i="7"/>
  <c r="AE57" i="7"/>
  <c r="AE75" i="7"/>
  <c r="AE77" i="7"/>
  <c r="AE59" i="7"/>
  <c r="AE35" i="7"/>
  <c r="AE37" i="7"/>
  <c r="K50" i="4"/>
  <c r="AB51" i="6"/>
  <c r="K51" i="4" s="1"/>
  <c r="AB57" i="6"/>
  <c r="K57" i="4" s="1"/>
  <c r="AB58" i="6"/>
  <c r="K58" i="4" s="1"/>
  <c r="AB63" i="6"/>
  <c r="K63" i="4" s="1"/>
  <c r="AB65" i="6"/>
  <c r="K65" i="4" s="1"/>
  <c r="K66" i="4"/>
  <c r="AB67" i="6"/>
  <c r="K67" i="4" s="1"/>
  <c r="AB73" i="6"/>
  <c r="K73" i="4" s="1"/>
  <c r="AB74" i="6"/>
  <c r="K74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P54" i="6"/>
  <c r="J54" i="4" s="1"/>
  <c r="P58" i="6"/>
  <c r="J58" i="4" s="1"/>
  <c r="J61" i="4"/>
  <c r="P66" i="6"/>
  <c r="J66" i="4" s="1"/>
  <c r="P68" i="6"/>
  <c r="J68" i="4" s="1"/>
  <c r="J69" i="4"/>
  <c r="J73" i="4"/>
  <c r="P76" i="6"/>
  <c r="J76" i="4" s="1"/>
  <c r="J77" i="4"/>
  <c r="P79" i="6"/>
  <c r="J79" i="4" s="1"/>
  <c r="P9" i="6"/>
  <c r="J9" i="4"/>
  <c r="P11" i="6"/>
  <c r="J11" i="4" s="1"/>
  <c r="P12" i="6"/>
  <c r="J12" i="4"/>
  <c r="P13" i="6"/>
  <c r="J13" i="4"/>
  <c r="P15" i="6"/>
  <c r="J15" i="4" s="1"/>
  <c r="P16" i="6"/>
  <c r="J16" i="4" s="1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7" i="6"/>
  <c r="J27" i="4" s="1"/>
  <c r="P28" i="6"/>
  <c r="J28" i="4" s="1"/>
  <c r="P29" i="6"/>
  <c r="J29" i="4" s="1"/>
  <c r="M29" i="4" s="1"/>
  <c r="N29" i="4" s="1"/>
  <c r="O29" i="4" s="1"/>
  <c r="K35" i="8" s="1"/>
  <c r="P31" i="6"/>
  <c r="J31" i="4" s="1"/>
  <c r="P32" i="6"/>
  <c r="J32" i="4" s="1"/>
  <c r="P33" i="6"/>
  <c r="J33" i="4" s="1"/>
  <c r="P35" i="6"/>
  <c r="J35" i="4" s="1"/>
  <c r="P36" i="6"/>
  <c r="J36" i="4" s="1"/>
  <c r="M36" i="4" s="1"/>
  <c r="P37" i="6"/>
  <c r="J37" i="4" s="1"/>
  <c r="P39" i="6"/>
  <c r="J39" i="4"/>
  <c r="M39" i="4" s="1"/>
  <c r="P40" i="6"/>
  <c r="J40" i="4"/>
  <c r="AB11" i="3"/>
  <c r="F11" i="4"/>
  <c r="AB15" i="3"/>
  <c r="F15" i="4" s="1"/>
  <c r="AB23" i="3"/>
  <c r="F23" i="4" s="1"/>
  <c r="AB31" i="3"/>
  <c r="F31" i="4" s="1"/>
  <c r="AB35" i="3"/>
  <c r="F35" i="4" s="1"/>
  <c r="AB39" i="3"/>
  <c r="F39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30" i="4"/>
  <c r="P32" i="7"/>
  <c r="P32" i="4" s="1"/>
  <c r="P34" i="7"/>
  <c r="P34" i="4" s="1"/>
  <c r="P36" i="7"/>
  <c r="P36" i="4" s="1"/>
  <c r="P50" i="7"/>
  <c r="P50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P68" i="7"/>
  <c r="P68" i="4" s="1"/>
  <c r="P70" i="7"/>
  <c r="P70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I2" i="4"/>
  <c r="I43" i="4" s="1"/>
  <c r="P14" i="3"/>
  <c r="E14" i="4" s="1"/>
  <c r="P22" i="3"/>
  <c r="E22" i="4" s="1"/>
  <c r="P30" i="3"/>
  <c r="E30" i="4" s="1"/>
  <c r="P40" i="3"/>
  <c r="E40" i="4" s="1"/>
  <c r="P55" i="3"/>
  <c r="E55" i="4" s="1"/>
  <c r="P61" i="3"/>
  <c r="E61" i="4" s="1"/>
  <c r="P63" i="3"/>
  <c r="E63" i="4"/>
  <c r="P65" i="3"/>
  <c r="E65" i="4" s="1"/>
  <c r="P71" i="3"/>
  <c r="E71" i="4"/>
  <c r="E73" i="4"/>
  <c r="P77" i="3"/>
  <c r="E77" i="4" s="1"/>
  <c r="P79" i="3"/>
  <c r="E79" i="4"/>
  <c r="E80" i="4"/>
  <c r="P13" i="3"/>
  <c r="E13" i="4" s="1"/>
  <c r="P29" i="3"/>
  <c r="E29" i="4" s="1"/>
  <c r="P37" i="3"/>
  <c r="E37" i="4" s="1"/>
  <c r="P54" i="3"/>
  <c r="E54" i="4" s="1"/>
  <c r="P62" i="3"/>
  <c r="E62" i="4" s="1"/>
  <c r="P70" i="3"/>
  <c r="E70" i="4" s="1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S22" i="4"/>
  <c r="AE72" i="7"/>
  <c r="AE64" i="7"/>
  <c r="AE74" i="7"/>
  <c r="M13" i="4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64" i="4"/>
  <c r="AF64" i="7" s="1"/>
  <c r="T77" i="4"/>
  <c r="AF77" i="7" s="1"/>
  <c r="T65" i="4"/>
  <c r="U65" i="4" s="1"/>
  <c r="V65" i="4" s="1"/>
  <c r="W65" i="4" s="1"/>
  <c r="T57" i="4"/>
  <c r="AF57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V55" i="4" l="1"/>
  <c r="W55" i="4" s="1"/>
  <c r="A4" i="7"/>
  <c r="A45" i="7" s="1"/>
  <c r="G11" i="8"/>
  <c r="G72" i="8" s="1"/>
  <c r="B32" i="6"/>
  <c r="B17" i="6"/>
  <c r="B10" i="6"/>
  <c r="B13" i="7"/>
  <c r="B10" i="7"/>
  <c r="B51" i="6"/>
  <c r="B55" i="7"/>
  <c r="D9" i="6"/>
  <c r="D37" i="7"/>
  <c r="B32" i="7"/>
  <c r="C39" i="6"/>
  <c r="C50" i="6"/>
  <c r="B35" i="6"/>
  <c r="B51" i="7"/>
  <c r="D21" i="7"/>
  <c r="B17" i="7"/>
  <c r="D56" i="6"/>
  <c r="C10" i="6"/>
  <c r="AE34" i="7"/>
  <c r="T34" i="4"/>
  <c r="U34" i="4" s="1"/>
  <c r="V34" i="4" s="1"/>
  <c r="W34" i="4" s="1"/>
  <c r="T31" i="4"/>
  <c r="U31" i="4" s="1"/>
  <c r="V31" i="4" s="1"/>
  <c r="W31" i="4" s="1"/>
  <c r="O37" i="8" s="1"/>
  <c r="AE31" i="7"/>
  <c r="AE70" i="7"/>
  <c r="T70" i="4"/>
  <c r="AF70" i="7" s="1"/>
  <c r="B64" i="7"/>
  <c r="T61" i="4"/>
  <c r="U61" i="4" s="1"/>
  <c r="AG61" i="7" s="1"/>
  <c r="T56" i="4"/>
  <c r="AF56" i="7" s="1"/>
  <c r="AE78" i="7"/>
  <c r="C77" i="6"/>
  <c r="C59" i="6"/>
  <c r="D35" i="6"/>
  <c r="B27" i="6"/>
  <c r="B23" i="6"/>
  <c r="C77" i="7"/>
  <c r="D19" i="7"/>
  <c r="D11" i="7"/>
  <c r="B68" i="6"/>
  <c r="C28" i="6"/>
  <c r="AE30" i="7"/>
  <c r="V2" i="4"/>
  <c r="V43" i="4" s="1"/>
  <c r="M61" i="4"/>
  <c r="N61" i="4" s="1"/>
  <c r="B68" i="7"/>
  <c r="D39" i="7"/>
  <c r="D39" i="6"/>
  <c r="B31" i="6"/>
  <c r="D19" i="6"/>
  <c r="B19" i="7"/>
  <c r="B78" i="6"/>
  <c r="B64" i="6"/>
  <c r="D51" i="6"/>
  <c r="C36" i="6"/>
  <c r="L19" i="1"/>
  <c r="D63" i="3"/>
  <c r="D63" i="7"/>
  <c r="D66" i="7"/>
  <c r="B75" i="7"/>
  <c r="B23" i="7"/>
  <c r="C28" i="7"/>
  <c r="T40" i="4"/>
  <c r="AF40" i="7" s="1"/>
  <c r="T69" i="4"/>
  <c r="AF69" i="7" s="1"/>
  <c r="T62" i="4"/>
  <c r="U62" i="4" s="1"/>
  <c r="V62" i="4" s="1"/>
  <c r="W62" i="4" s="1"/>
  <c r="O88" i="8" s="1"/>
  <c r="M77" i="4"/>
  <c r="AE77" i="6" s="1"/>
  <c r="M69" i="4"/>
  <c r="B78" i="7"/>
  <c r="C59" i="7"/>
  <c r="C75" i="6"/>
  <c r="B19" i="6"/>
  <c r="C75" i="7"/>
  <c r="D35" i="7"/>
  <c r="B31" i="7"/>
  <c r="C25" i="7"/>
  <c r="D77" i="6"/>
  <c r="B75" i="6"/>
  <c r="C25" i="6"/>
  <c r="C18" i="6"/>
  <c r="D77" i="3"/>
  <c r="M59" i="4"/>
  <c r="N59" i="4" s="1"/>
  <c r="AF11" i="7"/>
  <c r="T20" i="4"/>
  <c r="U20" i="4" s="1"/>
  <c r="AG20" i="7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AE37" i="6" s="1"/>
  <c r="M26" i="4"/>
  <c r="N26" i="4" s="1"/>
  <c r="O26" i="4" s="1"/>
  <c r="A1" i="6"/>
  <c r="A42" i="6" s="1"/>
  <c r="A1" i="3"/>
  <c r="A42" i="3" s="1"/>
  <c r="A1" i="7"/>
  <c r="A42" i="7" s="1"/>
  <c r="AE59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G37" i="6" s="1"/>
  <c r="M51" i="4"/>
  <c r="M53" i="4"/>
  <c r="M55" i="4"/>
  <c r="N55" i="4" s="1"/>
  <c r="M63" i="4"/>
  <c r="M67" i="4"/>
  <c r="M71" i="4"/>
  <c r="AE71" i="6" s="1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AE25" i="6" s="1"/>
  <c r="M9" i="4"/>
  <c r="M57" i="4"/>
  <c r="N57" i="4" s="1"/>
  <c r="B50" i="7"/>
  <c r="B14" i="7"/>
  <c r="C19" i="3"/>
  <c r="C19" i="7"/>
  <c r="M11" i="4"/>
  <c r="M35" i="4"/>
  <c r="AE9" i="7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AE24" i="6" s="1"/>
  <c r="M16" i="4"/>
  <c r="N16" i="4" s="1"/>
  <c r="M74" i="4"/>
  <c r="N74" i="4" s="1"/>
  <c r="M66" i="4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N79" i="4" s="1"/>
  <c r="AF79" i="6" s="1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N60" i="4" s="1"/>
  <c r="O60" i="4" s="1"/>
  <c r="AG60" i="6" s="1"/>
  <c r="M64" i="4"/>
  <c r="M68" i="4"/>
  <c r="N68" i="4" s="1"/>
  <c r="M76" i="4"/>
  <c r="N76" i="4" s="1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60" i="6"/>
  <c r="N38" i="4"/>
  <c r="O38" i="4" s="1"/>
  <c r="AG38" i="6" s="1"/>
  <c r="AE21" i="7"/>
  <c r="T21" i="4"/>
  <c r="U21" i="4" s="1"/>
  <c r="V21" i="4" s="1"/>
  <c r="W21" i="4" s="1"/>
  <c r="O27" i="8" s="1"/>
  <c r="AE61" i="6"/>
  <c r="N58" i="4"/>
  <c r="O58" i="4" s="1"/>
  <c r="K84" i="8" s="1"/>
  <c r="N80" i="4"/>
  <c r="O80" i="4" s="1"/>
  <c r="K106" i="8" s="1"/>
  <c r="AE68" i="6"/>
  <c r="AE26" i="6"/>
  <c r="N31" i="4"/>
  <c r="O31" i="4" s="1"/>
  <c r="AG31" i="6" s="1"/>
  <c r="AE31" i="6"/>
  <c r="AE36" i="6"/>
  <c r="N36" i="4"/>
  <c r="AF36" i="6" s="1"/>
  <c r="N25" i="4"/>
  <c r="O25" i="4" s="1"/>
  <c r="AG25" i="6" s="1"/>
  <c r="AE16" i="6"/>
  <c r="AE55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N10" i="4"/>
  <c r="O10" i="4" s="1"/>
  <c r="K16" i="8" s="1"/>
  <c r="AE66" i="6"/>
  <c r="N66" i="4"/>
  <c r="O66" i="4" s="1"/>
  <c r="AG66" i="6" s="1"/>
  <c r="AE40" i="6"/>
  <c r="N71" i="4"/>
  <c r="O71" i="4" s="1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N52" i="4"/>
  <c r="O52" i="4" s="1"/>
  <c r="K78" i="8" s="1"/>
  <c r="N56" i="4"/>
  <c r="AF56" i="6" s="1"/>
  <c r="N64" i="4"/>
  <c r="O64" i="4" s="1"/>
  <c r="K90" i="8" s="1"/>
  <c r="AE64" i="6"/>
  <c r="AE76" i="6"/>
  <c r="N12" i="4"/>
  <c r="O12" i="4" s="1"/>
  <c r="K18" i="8" s="1"/>
  <c r="N77" i="4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K37" i="8"/>
  <c r="AF20" i="7"/>
  <c r="AF61" i="7"/>
  <c r="U67" i="4"/>
  <c r="V67" i="4" s="1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H35" i="4"/>
  <c r="I35" i="4" s="1"/>
  <c r="V50" i="4"/>
  <c r="U77" i="4"/>
  <c r="V77" i="4" s="1"/>
  <c r="AF79" i="7"/>
  <c r="H34" i="4"/>
  <c r="AE34" i="3" s="1"/>
  <c r="AF59" i="7"/>
  <c r="H10" i="4"/>
  <c r="I10" i="4" s="1"/>
  <c r="AF10" i="3" s="1"/>
  <c r="U40" i="4"/>
  <c r="V40" i="4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F37" i="7"/>
  <c r="U64" i="4"/>
  <c r="V64" i="4" s="1"/>
  <c r="U57" i="4"/>
  <c r="AE11" i="3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V72" i="4"/>
  <c r="W72" i="4" s="1"/>
  <c r="AG72" i="7"/>
  <c r="AG25" i="7"/>
  <c r="AG71" i="7"/>
  <c r="V71" i="4"/>
  <c r="AF72" i="7"/>
  <c r="U69" i="4"/>
  <c r="AG15" i="7"/>
  <c r="V29" i="4"/>
  <c r="AG34" i="7"/>
  <c r="U32" i="4"/>
  <c r="V11" i="4"/>
  <c r="U70" i="4"/>
  <c r="AF34" i="7"/>
  <c r="O92" i="8"/>
  <c r="AG62" i="7"/>
  <c r="AG29" i="6"/>
  <c r="M105" i="8"/>
  <c r="O105" i="8"/>
  <c r="O16" i="8"/>
  <c r="M16" i="8"/>
  <c r="M37" i="8"/>
  <c r="AG10" i="7"/>
  <c r="U80" i="4"/>
  <c r="M40" i="8"/>
  <c r="O40" i="8"/>
  <c r="U12" i="4"/>
  <c r="AE27" i="3"/>
  <c r="M39" i="8"/>
  <c r="O86" i="8"/>
  <c r="AG79" i="7"/>
  <c r="AG60" i="7"/>
  <c r="AF37" i="6"/>
  <c r="AF60" i="7"/>
  <c r="AF66" i="7"/>
  <c r="U52" i="4"/>
  <c r="M91" i="8"/>
  <c r="AG24" i="7"/>
  <c r="M25" i="8"/>
  <c r="AF10" i="7"/>
  <c r="AF30" i="7"/>
  <c r="U30" i="4"/>
  <c r="AF31" i="6"/>
  <c r="O30" i="8"/>
  <c r="M30" i="8"/>
  <c r="AG66" i="7"/>
  <c r="AF27" i="7"/>
  <c r="U27" i="4"/>
  <c r="M88" i="8" l="1"/>
  <c r="AF11" i="3"/>
  <c r="AF62" i="7"/>
  <c r="V20" i="4"/>
  <c r="W20" i="4" s="1"/>
  <c r="O26" i="8" s="1"/>
  <c r="AG19" i="7"/>
  <c r="AF19" i="7"/>
  <c r="U56" i="4"/>
  <c r="AG56" i="7" s="1"/>
  <c r="AF52" i="3"/>
  <c r="AG31" i="7"/>
  <c r="U51" i="4"/>
  <c r="M29" i="8"/>
  <c r="AF26" i="7"/>
  <c r="U22" i="4"/>
  <c r="AG22" i="7" s="1"/>
  <c r="O39" i="4"/>
  <c r="K45" i="8" s="1"/>
  <c r="AF76" i="6"/>
  <c r="O76" i="4"/>
  <c r="AG76" i="6" s="1"/>
  <c r="O61" i="4"/>
  <c r="AF61" i="6"/>
  <c r="K32" i="8"/>
  <c r="AG26" i="6"/>
  <c r="AF73" i="6"/>
  <c r="O73" i="4"/>
  <c r="K99" i="8" s="1"/>
  <c r="O55" i="4"/>
  <c r="AF55" i="6"/>
  <c r="O56" i="4"/>
  <c r="K82" i="8" s="1"/>
  <c r="AF13" i="7"/>
  <c r="AG13" i="7"/>
  <c r="AE20" i="6"/>
  <c r="N30" i="4"/>
  <c r="O30" i="4" s="1"/>
  <c r="N33" i="4"/>
  <c r="N27" i="4"/>
  <c r="M19" i="8"/>
  <c r="U39" i="4"/>
  <c r="V39" i="4" s="1"/>
  <c r="W39" i="4" s="1"/>
  <c r="O13" i="4"/>
  <c r="AG13" i="6" s="1"/>
  <c r="V61" i="4"/>
  <c r="W61" i="4" s="1"/>
  <c r="K43" i="8"/>
  <c r="AF69" i="6"/>
  <c r="K89" i="8"/>
  <c r="AG23" i="7"/>
  <c r="K27" i="8"/>
  <c r="AF23" i="7"/>
  <c r="N23" i="4"/>
  <c r="AF23" i="6" s="1"/>
  <c r="N24" i="4"/>
  <c r="AE79" i="6"/>
  <c r="AE73" i="6"/>
  <c r="N72" i="4"/>
  <c r="O72" i="4" s="1"/>
  <c r="K98" i="8" s="1"/>
  <c r="AG69" i="6"/>
  <c r="M34" i="8"/>
  <c r="AF63" i="7"/>
  <c r="O20" i="4"/>
  <c r="AG28" i="7"/>
  <c r="AG63" i="7"/>
  <c r="M89" i="8"/>
  <c r="I31" i="4"/>
  <c r="I37" i="8" s="1"/>
  <c r="U14" i="4"/>
  <c r="V14" i="4" s="1"/>
  <c r="W14" i="4" s="1"/>
  <c r="I90" i="8"/>
  <c r="AG52" i="6"/>
  <c r="AF25" i="7"/>
  <c r="AF21" i="6"/>
  <c r="AE21" i="6"/>
  <c r="I19" i="4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32" i="8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M35" i="8"/>
  <c r="W29" i="4"/>
  <c r="O35" i="8" s="1"/>
  <c r="AG65" i="6"/>
  <c r="O79" i="4"/>
  <c r="K105" i="8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M98" i="8"/>
  <c r="O98" i="8"/>
  <c r="AG51" i="7"/>
  <c r="V51" i="4"/>
  <c r="W51" i="4" s="1"/>
  <c r="AF69" i="3"/>
  <c r="AG16" i="7"/>
  <c r="I87" i="8"/>
  <c r="AF61" i="3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8" i="7"/>
  <c r="I33" i="8"/>
  <c r="AF27" i="3"/>
  <c r="V27" i="4"/>
  <c r="W27" i="4" s="1"/>
  <c r="AG27" i="7"/>
  <c r="AF62" i="3"/>
  <c r="AG52" i="7"/>
  <c r="V52" i="4"/>
  <c r="W52" i="4" s="1"/>
  <c r="AF15" i="3"/>
  <c r="I21" i="8"/>
  <c r="AG39" i="7"/>
  <c r="I38" i="8"/>
  <c r="AF32" i="3"/>
  <c r="AG14" i="6" l="1"/>
  <c r="AG56" i="6"/>
  <c r="AF72" i="6"/>
  <c r="AG72" i="6"/>
  <c r="AG40" i="6"/>
  <c r="V22" i="4"/>
  <c r="W22" i="4" s="1"/>
  <c r="O28" i="8" s="1"/>
  <c r="M26" i="8"/>
  <c r="AG14" i="7"/>
  <c r="AF30" i="6"/>
  <c r="AF19" i="3"/>
  <c r="K23" i="8"/>
  <c r="AG36" i="6"/>
  <c r="I42" i="8"/>
  <c r="AF31" i="3"/>
  <c r="O23" i="4"/>
  <c r="O50" i="4"/>
  <c r="AG50" i="6" s="1"/>
  <c r="AG39" i="6"/>
  <c r="AF38" i="3"/>
  <c r="I77" i="8"/>
  <c r="K94" i="8"/>
  <c r="I91" i="8"/>
  <c r="AF33" i="6"/>
  <c r="O33" i="4"/>
  <c r="K36" i="8"/>
  <c r="AG30" i="6"/>
  <c r="AG61" i="6"/>
  <c r="K87" i="8"/>
  <c r="AF24" i="6"/>
  <c r="O24" i="4"/>
  <c r="AF27" i="6"/>
  <c r="O27" i="4"/>
  <c r="AG55" i="6"/>
  <c r="K81" i="8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M28" i="8" l="1"/>
  <c r="M42" i="8"/>
  <c r="K29" i="8"/>
  <c r="AG23" i="6"/>
  <c r="K76" i="8"/>
  <c r="K30" i="8"/>
  <c r="AG24" i="6"/>
  <c r="K33" i="8"/>
  <c r="AG27" i="6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<sst xmlns="http://schemas.openxmlformats.org/spreadsheetml/2006/main" count="793" uniqueCount="250">
  <si>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</si>
  <si>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</si>
  <si>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</si>
  <si>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</si>
  <si>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</si>
  <si>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</si>
  <si>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</si>
  <si>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</si>
  <si>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</si>
  <si>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</si>
  <si>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</si>
  <si>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</si>
  <si>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</si>
  <si>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</si>
  <si>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</si>
  <si>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</si>
  <si>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</si>
  <si>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</si>
  <si>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</si>
  <si>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</si>
  <si>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</si>
  <si>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</si>
  <si>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</si>
  <si>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</si>
  <si>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</si>
  <si>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</si>
  <si>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</si>
  <si>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</si>
  <si>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</si>
  <si>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</si>
  <si>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</si>
  <si>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</si>
  <si>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</si>
  <si>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</si>
  <si>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</si>
  <si>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</si>
  <si>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</si>
  <si>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</si>
  <si>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</si>
  <si>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</si>
  <si>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</si>
  <si>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</si>
  <si>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</si>
  <si>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</si>
  <si>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</si>
  <si>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</si>
  <si>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</si>
  <si>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</si>
  <si>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</si>
  <si>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</si>
  <si>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</si>
  <si>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</si>
  <si>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</si>
  <si>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</si>
  <si>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</si>
  <si>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</si>
  <si>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</si>
  <si>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</si>
  <si>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</si>
  <si>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</si>
  <si>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</si>
  <si>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</si>
  <si>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</si>
  <si>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</si>
  <si>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</si>
  <si>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</si>
  <si>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</si>
  <si>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</si>
  <si>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</si>
  <si>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</si>
  <si>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</si>
  <si>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</si>
  <si>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</si>
  <si>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</si>
  <si>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</si>
  <si>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</si>
  <si>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</si>
  <si>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</si>
  <si>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</si>
  <si>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</si>
  <si>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</si>
  <si>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</si>
  <si>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</si>
  <si>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</si>
  <si>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</si>
  <si>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</si>
  <si>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</si>
  <si>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</si>
  <si>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</si>
  <si>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</si>
  <si>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</si>
  <si>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</si>
  <si>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</si>
  <si>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</si>
  <si>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</si>
  <si>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</si>
  <si>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</si>
  <si>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</si>
  <si>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</si>
  <si>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</si>
  <si>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</si>
  <si>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</si>
  <si>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</si>
  <si>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</si>
  <si>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</si>
  <si>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</si>
  <si>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</si>
  <si>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</si>
  <si>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</si>
  <si>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</si>
  <si>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</si>
  <si>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</si>
  <si>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</si>
  <si>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</si>
  <si>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</si>
  <si>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</si>
  <si>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</si>
  <si>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</si>
  <si>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</si>
  <si>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</si>
  <si>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</si>
  <si>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</si>
  <si>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</si>
  <si>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</si>
  <si>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</si>
  <si>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</si>
  <si>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</si>
  <si>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</si>
  <si>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</si>
  <si>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</si>
  <si>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</si>
  <si>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</si>
  <si>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</si>
  <si>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</si>
  <si>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</si>
  <si>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</si>
  <si>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</si>
  <si>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</si>
  <si>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</si>
  <si>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</si>
  <si>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</si>
  <si>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</si>
  <si>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</si>
  <si>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</si>
  <si>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</si>
  <si>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</si>
  <si>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</si>
  <si>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</si>
  <si>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</si>
  <si>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</si>
  <si>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</si>
  <si>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</si>
  <si>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</si>
  <si>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</si>
  <si>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</si>
  <si>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</si>
  <si>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2nd</t>
  </si>
  <si>
    <t xml:space="preserve">ABAKAR, ALI A. </t>
  </si>
  <si>
    <t>BSIT-NET SEC TRACK-2</t>
  </si>
  <si>
    <t>16-4967-669</t>
  </si>
  <si>
    <t xml:space="preserve">ABAKAR, TAHIR M. </t>
  </si>
  <si>
    <t>16-3519-155</t>
  </si>
  <si>
    <t xml:space="preserve">ABERGAS, DENISON PAOLO P. </t>
  </si>
  <si>
    <t>16-4500-786</t>
  </si>
  <si>
    <t xml:space="preserve">ARCIAGA, AZRIEL DANA C. </t>
  </si>
  <si>
    <t>15-1077-584</t>
  </si>
  <si>
    <t xml:space="preserve">ARUGAY, ALEXIS JOHN S. </t>
  </si>
  <si>
    <t>15-3370-381</t>
  </si>
  <si>
    <t xml:space="preserve">BATNE, CRISTIN JOYE C. </t>
  </si>
  <si>
    <t>16-3642-717</t>
  </si>
  <si>
    <t xml:space="preserve">BELINGON, GENEVIEVE V. </t>
  </si>
  <si>
    <t>16-4233-478</t>
  </si>
  <si>
    <t xml:space="preserve">BENDOZA, BECKER JORDAN O. </t>
  </si>
  <si>
    <t>BSIT-NET SEC TRACK-3</t>
  </si>
  <si>
    <t xml:space="preserve">BESTOGUEY, DHARNEIL KATE </t>
  </si>
  <si>
    <t>BSIT-WEB TRACK-2</t>
  </si>
  <si>
    <t>16-3985-193</t>
  </si>
  <si>
    <t xml:space="preserve">BUYAO, RAE ELMER D. </t>
  </si>
  <si>
    <t>BSIT-NET SEC TRACK-1</t>
  </si>
  <si>
    <t>12-3821-697</t>
  </si>
  <si>
    <t xml:space="preserve">CASTRO, ALLAN PAUL F. </t>
  </si>
  <si>
    <t>16-4520-967</t>
  </si>
  <si>
    <t xml:space="preserve">COPERO, IRIS B. </t>
  </si>
  <si>
    <t>14-4526-346</t>
  </si>
  <si>
    <t xml:space="preserve">CUISON, PRINCESS ERICKA C. </t>
  </si>
  <si>
    <t>16-5911-817</t>
  </si>
  <si>
    <t xml:space="preserve">CUTAY, FREDERICK HAROLD L. </t>
  </si>
  <si>
    <t>15-4362-285</t>
  </si>
  <si>
    <t xml:space="preserve">EDEJER, ZANDRO VINCE E. </t>
  </si>
  <si>
    <t>15-2917-163</t>
  </si>
  <si>
    <t xml:space="preserve">GAPUZ, RAFAEL N. </t>
  </si>
  <si>
    <t>16-4829-157</t>
  </si>
  <si>
    <t xml:space="preserve">GARCIA, KATHLEEN B. </t>
  </si>
  <si>
    <t>15-1951-909</t>
  </si>
  <si>
    <t xml:space="preserve">HASSEN, AHMED M. </t>
  </si>
  <si>
    <t>16-4450-292</t>
  </si>
  <si>
    <t xml:space="preserve">HORTALEZA, KRIS ALLISON S. </t>
  </si>
  <si>
    <t>BSIT-WEB TRACK-1</t>
  </si>
  <si>
    <t>14-5487-266</t>
  </si>
  <si>
    <t xml:space="preserve">ISAIS, MICHAEL JEFF D. </t>
  </si>
  <si>
    <t>16-4919-761</t>
  </si>
  <si>
    <t xml:space="preserve">IYANDA, ABDULMUJEEB O. </t>
  </si>
  <si>
    <t>BSIT-WEB TRACK-3</t>
  </si>
  <si>
    <t>14-4020-511</t>
  </si>
  <si>
    <t xml:space="preserve">JAQUIAS, JOAO PAULO M. </t>
  </si>
  <si>
    <t>16-3453-891</t>
  </si>
  <si>
    <t xml:space="preserve">LAGUERTA, MARK CHESTER D. </t>
  </si>
  <si>
    <t>15-4138-965</t>
  </si>
  <si>
    <t xml:space="preserve">LAWAGAN, JERICHO G. </t>
  </si>
  <si>
    <t>15-1344-234</t>
  </si>
  <si>
    <t xml:space="preserve">LUCERO, ALBERT C. </t>
  </si>
  <si>
    <t>15-4046-597</t>
  </si>
  <si>
    <t xml:space="preserve">MALIONES, KAILE ZANRYANA A. </t>
  </si>
  <si>
    <t>16-5412-889</t>
  </si>
  <si>
    <t xml:space="preserve">MANAOIS, EDMARSON B. </t>
  </si>
  <si>
    <t>14-0310-337</t>
  </si>
  <si>
    <t xml:space="preserve">MENIADO, JAYVEE S. </t>
  </si>
  <si>
    <t>16-4509-902</t>
  </si>
  <si>
    <t xml:space="preserve">PARAN, KARL IVAN L. </t>
  </si>
  <si>
    <t>14-1746-328</t>
  </si>
  <si>
    <t xml:space="preserve">PARAYNO, KATELYN D. </t>
  </si>
  <si>
    <t>16-5327-449</t>
  </si>
  <si>
    <t xml:space="preserve">PILAWEN, JORDAN C. </t>
  </si>
  <si>
    <t>15-4210-989</t>
  </si>
  <si>
    <t xml:space="preserve">QUITA, STEPHANIE SHARMAINE R. </t>
  </si>
  <si>
    <t>16-3685-615</t>
  </si>
  <si>
    <t xml:space="preserve">RARAS, ALDONNA MAE V. </t>
  </si>
  <si>
    <t>14-4731-705</t>
  </si>
  <si>
    <t xml:space="preserve">RILLERA, ARNEL E. </t>
  </si>
  <si>
    <t>16-3455-766</t>
  </si>
  <si>
    <t xml:space="preserve">SAC JR., PAMPILO Z. </t>
  </si>
  <si>
    <t xml:space="preserve">TABULA, BRIXON DAVE T. </t>
  </si>
  <si>
    <t>15-2869-901</t>
  </si>
  <si>
    <t xml:space="preserve">VALDEZ, REIGN MARK B. </t>
  </si>
  <si>
    <t>15-4100-743</t>
  </si>
  <si>
    <t xml:space="preserve">WAYAS, RYAN C. </t>
  </si>
  <si>
    <t>16-3913-298</t>
  </si>
  <si>
    <t xml:space="preserve">WON, SEONGYEON </t>
  </si>
  <si>
    <t>16-3891-523</t>
  </si>
  <si>
    <t xml:space="preserve">YOUSOUF, HASSANE S. </t>
  </si>
  <si>
    <t>16-4968-103</t>
  </si>
  <si>
    <t>CITCS 2G</t>
  </si>
  <si>
    <t>IT SECURITY</t>
  </si>
  <si>
    <t>IT 8</t>
  </si>
  <si>
    <t xml:space="preserve">MW 6:50PM-8:15PM </t>
  </si>
  <si>
    <t>MWF 5:25PM-6:50PM</t>
  </si>
  <si>
    <t>M304</t>
  </si>
  <si>
    <t>SW01</t>
  </si>
  <si>
    <t>SW02</t>
  </si>
  <si>
    <t>SW03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</si>
</sst>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G14" sqref="G14:H14"/>
    </sheetView>
  </sheetViews>
  <sheetFormatPr defaultColWidth="9.1328125" defaultRowHeight="14.25" x14ac:dyDescent="0.45"/>
  <cols>
    <col min="1" max="1" width="1.73046875" style="25" customWidth="1"/>
    <col min="2" max="3" width="3.73046875" style="26" customWidth="1"/>
    <col min="4" max="5" width="10.73046875" style="26" customWidth="1"/>
    <col min="6" max="6" width="1.73046875" style="26" customWidth="1"/>
    <col min="7" max="8" width="10.73046875" style="26" customWidth="1"/>
    <col min="9" max="9" width="1.73046875" style="26" customWidth="1"/>
    <col min="10" max="12" width="10.73046875" style="26" customWidth="1"/>
    <col min="13" max="14" width="3.73046875" style="26" customWidth="1"/>
    <col min="15" max="15" width="4.3984375" style="25" customWidth="1"/>
    <col min="16" max="16" width="11.3984375" style="26" customWidth="1"/>
    <col min="17" max="17" width="11.59765625" style="26" customWidth="1"/>
    <col min="18" max="18" width="16" style="26" customWidth="1"/>
    <col min="19" max="73" width="9.1328125" style="25"/>
    <col min="74" max="16384" width="9.1328125" style="26"/>
  </cols>
  <sheetData>
    <row r="1" spans="2:18" s="24" customFormat="1" ht="13.35" customHeight="1" thickBot="1" x14ac:dyDescent="0.5"/>
    <row r="2" spans="2:18" ht="13.35" customHeight="1" thickTop="1" x14ac:dyDescent="0.4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4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4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4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4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4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4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4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5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5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5">
      <c r="B12" s="31"/>
      <c r="C12" s="13"/>
      <c r="D12" s="187" t="s">
        <v>241</v>
      </c>
      <c r="E12" s="223"/>
      <c r="F12" s="1"/>
      <c r="G12" s="219" t="s">
        <v>243</v>
      </c>
      <c r="H12" s="222"/>
      <c r="I12" s="2"/>
      <c r="J12" s="219" t="s">
        <v>242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5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5">
      <c r="B14" s="31"/>
      <c r="C14" s="13"/>
      <c r="D14" s="219" t="s">
        <v>244</v>
      </c>
      <c r="E14" s="222"/>
      <c r="F14" s="4"/>
      <c r="G14" s="219" t="s">
        <v>245</v>
      </c>
      <c r="H14" s="222"/>
      <c r="I14" s="5"/>
      <c r="J14" s="167" t="s">
        <v>246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5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5">
      <c r="B16" s="31"/>
      <c r="C16" s="13"/>
      <c r="D16" s="187" t="s">
        <v>155</v>
      </c>
      <c r="E16" s="188"/>
      <c r="F16" s="4"/>
      <c r="G16" s="168" t="s">
        <v>156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4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5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4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5">
      <c r="B20" s="31"/>
      <c r="C20" s="19"/>
      <c r="D20" s="203"/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5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5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5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5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4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5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5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4.65" thickBot="1" x14ac:dyDescent="0.5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4.65" thickTop="1" x14ac:dyDescent="0.4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4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4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4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4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4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45"/>
    <row r="36" spans="2:18" s="25" customFormat="1" x14ac:dyDescent="0.45"/>
    <row r="37" spans="2:18" s="25" customFormat="1" x14ac:dyDescent="0.45"/>
    <row r="38" spans="2:18" s="25" customFormat="1" x14ac:dyDescent="0.45"/>
    <row r="39" spans="2:18" s="25" customFormat="1" x14ac:dyDescent="0.45"/>
    <row r="40" spans="2:18" s="25" customFormat="1" x14ac:dyDescent="0.45"/>
    <row r="41" spans="2:18" s="25" customFormat="1" x14ac:dyDescent="0.45"/>
    <row r="42" spans="2:18" s="25" customFormat="1" x14ac:dyDescent="0.45"/>
    <row r="43" spans="2:18" s="25" customFormat="1" x14ac:dyDescent="0.45"/>
    <row r="44" spans="2:18" s="25" customFormat="1" x14ac:dyDescent="0.45"/>
    <row r="45" spans="2:18" s="25" customFormat="1" x14ac:dyDescent="0.45"/>
    <row r="46" spans="2:18" s="25" customFormat="1" x14ac:dyDescent="0.45"/>
    <row r="47" spans="2:18" s="25" customFormat="1" x14ac:dyDescent="0.45"/>
    <row r="48" spans="2:18" s="25" customFormat="1" x14ac:dyDescent="0.45"/>
    <row r="49" s="25" customFormat="1" x14ac:dyDescent="0.45"/>
    <row r="50" s="25" customFormat="1" x14ac:dyDescent="0.45"/>
    <row r="51" s="25" customFormat="1" x14ac:dyDescent="0.45"/>
    <row r="52" s="25" customFormat="1" x14ac:dyDescent="0.45"/>
    <row r="53" s="25" customFormat="1" x14ac:dyDescent="0.45"/>
    <row r="54" s="25" customFormat="1" x14ac:dyDescent="0.45"/>
    <row r="55" s="25" customFormat="1" x14ac:dyDescent="0.45"/>
    <row r="56" s="25" customFormat="1" x14ac:dyDescent="0.45"/>
    <row r="57" s="25" customFormat="1" x14ac:dyDescent="0.45"/>
    <row r="58" s="25" customFormat="1" x14ac:dyDescent="0.45"/>
    <row r="59" s="25" customFormat="1" x14ac:dyDescent="0.45"/>
    <row r="60" s="25" customFormat="1" x14ac:dyDescent="0.45"/>
    <row r="61" s="25" customFormat="1" x14ac:dyDescent="0.45"/>
    <row r="62" s="25" customFormat="1" x14ac:dyDescent="0.45"/>
    <row r="63" s="25" customFormat="1" x14ac:dyDescent="0.45"/>
    <row r="64" s="25" customFormat="1" x14ac:dyDescent="0.45"/>
    <row r="65" s="25" customFormat="1" x14ac:dyDescent="0.45"/>
    <row r="66" s="25" customFormat="1" x14ac:dyDescent="0.45"/>
    <row r="67" s="25" customFormat="1" x14ac:dyDescent="0.45"/>
    <row r="68" s="25" customFormat="1" x14ac:dyDescent="0.45"/>
    <row r="69" s="25" customFormat="1" x14ac:dyDescent="0.45"/>
    <row r="70" s="25" customFormat="1" x14ac:dyDescent="0.45"/>
    <row r="71" s="25" customFormat="1" x14ac:dyDescent="0.45"/>
    <row r="72" s="25" customFormat="1" x14ac:dyDescent="0.45"/>
    <row r="73" s="25" customFormat="1" x14ac:dyDescent="0.45"/>
    <row r="74" s="25" customFormat="1" x14ac:dyDescent="0.45"/>
    <row r="75" s="25" customFormat="1" x14ac:dyDescent="0.45"/>
    <row r="76" s="25" customFormat="1" x14ac:dyDescent="0.45"/>
    <row r="77" s="25" customFormat="1" x14ac:dyDescent="0.45"/>
    <row r="78" s="25" customFormat="1" x14ac:dyDescent="0.45"/>
    <row r="79" s="25" customFormat="1" x14ac:dyDescent="0.45"/>
    <row r="80" s="25" customFormat="1" x14ac:dyDescent="0.45"/>
    <row r="81" s="25" customFormat="1" x14ac:dyDescent="0.45"/>
    <row r="82" s="25" customFormat="1" x14ac:dyDescent="0.45"/>
    <row r="83" s="25" customFormat="1" x14ac:dyDescent="0.45"/>
    <row r="84" s="25" customFormat="1" x14ac:dyDescent="0.45"/>
    <row r="85" s="25" customFormat="1" x14ac:dyDescent="0.45"/>
    <row r="86" s="25" customFormat="1" x14ac:dyDescent="0.45"/>
    <row r="87" s="25" customFormat="1" x14ac:dyDescent="0.45"/>
    <row r="88" s="25" customFormat="1" x14ac:dyDescent="0.45"/>
    <row r="89" s="25" customFormat="1" x14ac:dyDescent="0.45"/>
    <row r="90" s="25" customFormat="1" x14ac:dyDescent="0.45"/>
    <row r="91" s="25" customFormat="1" x14ac:dyDescent="0.45"/>
    <row r="92" s="25" customFormat="1" x14ac:dyDescent="0.45"/>
    <row r="93" s="25" customFormat="1" x14ac:dyDescent="0.45"/>
    <row r="94" s="25" customFormat="1" x14ac:dyDescent="0.45"/>
    <row r="95" s="25" customFormat="1" x14ac:dyDescent="0.45"/>
    <row r="96" s="25" customFormat="1" x14ac:dyDescent="0.45"/>
    <row r="97" s="25" customFormat="1" x14ac:dyDescent="0.45"/>
    <row r="98" s="25" customFormat="1" x14ac:dyDescent="0.45"/>
    <row r="99" s="25" customFormat="1" x14ac:dyDescent="0.45"/>
    <row r="100" s="25" customFormat="1" x14ac:dyDescent="0.45"/>
    <row r="101" s="25" customFormat="1" x14ac:dyDescent="0.45"/>
    <row r="102" s="25" customFormat="1" x14ac:dyDescent="0.45"/>
    <row r="103" s="25" customFormat="1" x14ac:dyDescent="0.45"/>
    <row r="104" s="25" customFormat="1" x14ac:dyDescent="0.45"/>
    <row r="105" s="25" customFormat="1" x14ac:dyDescent="0.45"/>
    <row r="106" s="25" customFormat="1" x14ac:dyDescent="0.45"/>
    <row r="107" s="25" customFormat="1" x14ac:dyDescent="0.45"/>
    <row r="108" s="25" customFormat="1" x14ac:dyDescent="0.45"/>
    <row r="109" s="25" customFormat="1" x14ac:dyDescent="0.45"/>
    <row r="110" s="25" customFormat="1" x14ac:dyDescent="0.45"/>
    <row r="111" s="25" customFormat="1" x14ac:dyDescent="0.45"/>
    <row r="112" s="25" customFormat="1" x14ac:dyDescent="0.45"/>
    <row r="113" s="25" customFormat="1" x14ac:dyDescent="0.45"/>
    <row r="114" s="25" customFormat="1" x14ac:dyDescent="0.45"/>
    <row r="115" s="25" customFormat="1" x14ac:dyDescent="0.45"/>
    <row r="116" s="25" customFormat="1" x14ac:dyDescent="0.45"/>
    <row r="117" s="25" customFormat="1" x14ac:dyDescent="0.45"/>
    <row r="118" s="25" customFormat="1" x14ac:dyDescent="0.45"/>
    <row r="119" s="25" customFormat="1" x14ac:dyDescent="0.45"/>
    <row r="120" s="25" customFormat="1" x14ac:dyDescent="0.45"/>
    <row r="121" s="25" customFormat="1" x14ac:dyDescent="0.45"/>
    <row r="122" s="25" customFormat="1" x14ac:dyDescent="0.45"/>
    <row r="123" s="25" customFormat="1" x14ac:dyDescent="0.45"/>
    <row r="124" s="25" customFormat="1" x14ac:dyDescent="0.45"/>
    <row r="125" s="25" customFormat="1" x14ac:dyDescent="0.45"/>
    <row r="126" s="25" customFormat="1" x14ac:dyDescent="0.45"/>
    <row r="127" s="25" customFormat="1" x14ac:dyDescent="0.45"/>
    <row r="128" s="25" customFormat="1" x14ac:dyDescent="0.45"/>
    <row r="129" s="25" customFormat="1" x14ac:dyDescent="0.45"/>
    <row r="130" s="25" customFormat="1" x14ac:dyDescent="0.45"/>
    <row r="131" s="25" customFormat="1" x14ac:dyDescent="0.45"/>
    <row r="132" s="25" customFormat="1" x14ac:dyDescent="0.45"/>
    <row r="133" s="25" customFormat="1" x14ac:dyDescent="0.45"/>
    <row r="134" s="25" customFormat="1" x14ac:dyDescent="0.45"/>
    <row r="135" s="25" customFormat="1" x14ac:dyDescent="0.45"/>
    <row r="136" s="25" customFormat="1" x14ac:dyDescent="0.45"/>
    <row r="137" s="25" customFormat="1" x14ac:dyDescent="0.45"/>
    <row r="138" s="25" customFormat="1" x14ac:dyDescent="0.45"/>
    <row r="139" s="25" customFormat="1" x14ac:dyDescent="0.45"/>
    <row r="140" s="25" customFormat="1" x14ac:dyDescent="0.45"/>
    <row r="141" s="25" customFormat="1" x14ac:dyDescent="0.45"/>
    <row r="142" s="25" customFormat="1" x14ac:dyDescent="0.45"/>
    <row r="143" s="25" customFormat="1" x14ac:dyDescent="0.45"/>
    <row r="144" s="25" customFormat="1" x14ac:dyDescent="0.45"/>
    <row r="145" s="25" customFormat="1" x14ac:dyDescent="0.45"/>
    <row r="146" s="25" customFormat="1" x14ac:dyDescent="0.45"/>
    <row r="147" s="25" customFormat="1" x14ac:dyDescent="0.45"/>
    <row r="148" s="25" customFormat="1" x14ac:dyDescent="0.45"/>
    <row r="149" s="25" customFormat="1" x14ac:dyDescent="0.45"/>
    <row r="150" s="25" customFormat="1" x14ac:dyDescent="0.45"/>
    <row r="151" s="25" customFormat="1" x14ac:dyDescent="0.45"/>
    <row r="152" s="25" customFormat="1" x14ac:dyDescent="0.45"/>
    <row r="153" s="25" customFormat="1" x14ac:dyDescent="0.45"/>
    <row r="154" s="25" customFormat="1" x14ac:dyDescent="0.45"/>
    <row r="155" s="25" customFormat="1" x14ac:dyDescent="0.45"/>
    <row r="156" s="25" customFormat="1" x14ac:dyDescent="0.45"/>
    <row r="157" s="25" customFormat="1" x14ac:dyDescent="0.45"/>
    <row r="158" s="25" customFormat="1" x14ac:dyDescent="0.45"/>
    <row r="159" s="25" customFormat="1" x14ac:dyDescent="0.45"/>
    <row r="160" s="25" customFormat="1" x14ac:dyDescent="0.45"/>
    <row r="161" s="25" customFormat="1" x14ac:dyDescent="0.45"/>
    <row r="162" s="25" customFormat="1" x14ac:dyDescent="0.45"/>
    <row r="163" s="25" customFormat="1" x14ac:dyDescent="0.45"/>
    <row r="164" s="25" customFormat="1" x14ac:dyDescent="0.45"/>
    <row r="165" s="25" customFormat="1" x14ac:dyDescent="0.45"/>
    <row r="166" s="25" customFormat="1" x14ac:dyDescent="0.45"/>
    <row r="167" s="25" customFormat="1" x14ac:dyDescent="0.45"/>
    <row r="168" s="25" customFormat="1" x14ac:dyDescent="0.45"/>
    <row r="169" s="25" customFormat="1" x14ac:dyDescent="0.45"/>
    <row r="170" s="25" customFormat="1" x14ac:dyDescent="0.45"/>
    <row r="171" s="25" customFormat="1" x14ac:dyDescent="0.45"/>
    <row r="172" s="25" customFormat="1" x14ac:dyDescent="0.45"/>
    <row r="173" s="25" customFormat="1" x14ac:dyDescent="0.45"/>
    <row r="174" s="25" customFormat="1" x14ac:dyDescent="0.45"/>
    <row r="175" s="25" customFormat="1" x14ac:dyDescent="0.45"/>
    <row r="176" s="25" customFormat="1" x14ac:dyDescent="0.45"/>
    <row r="177" s="25" customFormat="1" x14ac:dyDescent="0.45"/>
    <row r="178" s="25" customFormat="1" x14ac:dyDescent="0.45"/>
    <row r="179" s="25" customFormat="1" x14ac:dyDescent="0.45"/>
    <row r="180" s="25" customFormat="1" x14ac:dyDescent="0.45"/>
    <row r="181" s="25" customFormat="1" x14ac:dyDescent="0.45"/>
    <row r="182" s="25" customFormat="1" x14ac:dyDescent="0.45"/>
    <row r="183" s="25" customFormat="1" x14ac:dyDescent="0.45"/>
    <row r="184" s="25" customFormat="1" x14ac:dyDescent="0.45"/>
    <row r="185" s="25" customFormat="1" x14ac:dyDescent="0.45"/>
    <row r="186" s="25" customFormat="1" x14ac:dyDescent="0.45"/>
    <row r="187" s="25" customFormat="1" x14ac:dyDescent="0.45"/>
    <row r="188" s="25" customFormat="1" x14ac:dyDescent="0.45"/>
    <row r="189" s="25" customFormat="1" x14ac:dyDescent="0.45"/>
    <row r="190" s="25" customFormat="1" x14ac:dyDescent="0.45"/>
    <row r="191" s="25" customFormat="1" x14ac:dyDescent="0.45"/>
    <row r="192" s="25" customFormat="1" x14ac:dyDescent="0.45"/>
    <row r="193" s="25" customFormat="1" x14ac:dyDescent="0.45"/>
    <row r="194" s="25" customFormat="1" x14ac:dyDescent="0.45"/>
    <row r="195" s="25" customFormat="1" x14ac:dyDescent="0.45"/>
    <row r="196" s="25" customFormat="1" x14ac:dyDescent="0.45"/>
    <row r="197" s="25" customFormat="1" x14ac:dyDescent="0.45"/>
    <row r="198" s="25" customFormat="1" x14ac:dyDescent="0.45"/>
    <row r="199" s="25" customFormat="1" x14ac:dyDescent="0.45"/>
    <row r="200" s="25" customFormat="1" x14ac:dyDescent="0.45"/>
    <row r="201" s="25" customFormat="1" x14ac:dyDescent="0.45"/>
    <row r="202" s="25" customFormat="1" x14ac:dyDescent="0.45"/>
    <row r="203" s="25" customFormat="1" x14ac:dyDescent="0.45"/>
    <row r="204" s="25" customFormat="1" x14ac:dyDescent="0.45"/>
    <row r="205" s="25" customFormat="1" x14ac:dyDescent="0.45"/>
    <row r="206" s="25" customFormat="1" x14ac:dyDescent="0.45"/>
    <row r="207" s="25" customFormat="1" x14ac:dyDescent="0.45"/>
    <row r="208" s="25" customFormat="1" x14ac:dyDescent="0.45"/>
    <row r="209" s="25" customFormat="1" x14ac:dyDescent="0.45"/>
    <row r="210" s="25" customFormat="1" x14ac:dyDescent="0.45"/>
    <row r="211" s="25" customFormat="1" x14ac:dyDescent="0.45"/>
    <row r="212" s="25" customFormat="1" x14ac:dyDescent="0.45"/>
    <row r="213" s="25" customFormat="1" x14ac:dyDescent="0.45"/>
    <row r="214" s="25" customFormat="1" x14ac:dyDescent="0.45"/>
    <row r="215" s="25" customFormat="1" x14ac:dyDescent="0.45"/>
    <row r="216" s="25" customFormat="1" x14ac:dyDescent="0.45"/>
    <row r="217" s="25" customFormat="1" x14ac:dyDescent="0.45"/>
    <row r="218" s="25" customFormat="1" x14ac:dyDescent="0.45"/>
    <row r="219" s="25" customFormat="1" x14ac:dyDescent="0.45"/>
    <row r="220" s="25" customFormat="1" x14ac:dyDescent="0.45"/>
    <row r="221" s="25" customFormat="1" x14ac:dyDescent="0.45"/>
    <row r="222" s="25" customFormat="1" x14ac:dyDescent="0.45"/>
    <row r="223" s="25" customFormat="1" x14ac:dyDescent="0.45"/>
    <row r="224" s="25" customFormat="1" x14ac:dyDescent="0.45"/>
    <row r="225" s="25" customFormat="1" x14ac:dyDescent="0.45"/>
    <row r="226" s="25" customFormat="1" x14ac:dyDescent="0.45"/>
    <row r="227" s="25" customFormat="1" x14ac:dyDescent="0.45"/>
    <row r="228" s="25" customFormat="1" x14ac:dyDescent="0.45"/>
    <row r="229" s="25" customFormat="1" x14ac:dyDescent="0.45"/>
    <row r="230" s="25" customFormat="1" x14ac:dyDescent="0.45"/>
    <row r="231" s="25" customFormat="1" x14ac:dyDescent="0.45"/>
    <row r="232" s="25" customFormat="1" x14ac:dyDescent="0.45"/>
    <row r="233" s="25" customFormat="1" x14ac:dyDescent="0.45"/>
    <row r="234" s="25" customFormat="1" x14ac:dyDescent="0.45"/>
    <row r="235" s="25" customFormat="1" x14ac:dyDescent="0.45"/>
    <row r="236" s="25" customFormat="1" x14ac:dyDescent="0.45"/>
    <row r="237" s="25" customFormat="1" x14ac:dyDescent="0.45"/>
    <row r="238" s="25" customFormat="1" x14ac:dyDescent="0.45"/>
    <row r="239" s="25" customFormat="1" x14ac:dyDescent="0.45"/>
    <row r="240" s="25" customFormat="1" x14ac:dyDescent="0.45"/>
    <row r="241" s="25" customFormat="1" x14ac:dyDescent="0.45"/>
    <row r="242" s="25" customFormat="1" x14ac:dyDescent="0.45"/>
    <row r="243" s="25" customFormat="1" x14ac:dyDescent="0.45"/>
    <row r="244" s="25" customFormat="1" x14ac:dyDescent="0.45"/>
    <row r="245" s="25" customFormat="1" x14ac:dyDescent="0.45"/>
    <row r="246" s="25" customFormat="1" x14ac:dyDescent="0.45"/>
    <row r="247" s="25" customFormat="1" x14ac:dyDescent="0.45"/>
    <row r="248" s="25" customFormat="1" x14ac:dyDescent="0.45"/>
    <row r="249" s="25" customFormat="1" x14ac:dyDescent="0.45"/>
    <row r="250" s="25" customFormat="1" x14ac:dyDescent="0.45"/>
    <row r="251" s="25" customFormat="1" x14ac:dyDescent="0.45"/>
    <row r="252" s="25" customFormat="1" x14ac:dyDescent="0.45"/>
    <row r="253" s="25" customFormat="1" x14ac:dyDescent="0.45"/>
    <row r="254" s="25" customFormat="1" x14ac:dyDescent="0.45"/>
    <row r="255" s="25" customFormat="1" x14ac:dyDescent="0.45"/>
    <row r="256" s="25" customFormat="1" x14ac:dyDescent="0.45"/>
    <row r="257" s="25" customFormat="1" x14ac:dyDescent="0.45"/>
    <row r="258" s="25" customFormat="1" x14ac:dyDescent="0.45"/>
    <row r="259" s="25" customFormat="1" x14ac:dyDescent="0.45"/>
    <row r="260" s="25" customFormat="1" x14ac:dyDescent="0.45"/>
    <row r="261" s="25" customFormat="1" x14ac:dyDescent="0.45"/>
    <row r="262" s="25" customFormat="1" x14ac:dyDescent="0.45"/>
    <row r="263" s="25" customFormat="1" x14ac:dyDescent="0.45"/>
    <row r="264" s="25" customFormat="1" x14ac:dyDescent="0.45"/>
    <row r="265" s="25" customFormat="1" x14ac:dyDescent="0.45"/>
    <row r="266" s="25" customFormat="1" x14ac:dyDescent="0.45"/>
    <row r="267" s="25" customFormat="1" x14ac:dyDescent="0.45"/>
    <row r="268" s="25" customFormat="1" x14ac:dyDescent="0.45"/>
    <row r="269" s="25" customFormat="1" x14ac:dyDescent="0.45"/>
    <row r="270" s="25" customFormat="1" x14ac:dyDescent="0.45"/>
    <row r="271" s="25" customFormat="1" x14ac:dyDescent="0.45"/>
    <row r="272" s="25" customFormat="1" x14ac:dyDescent="0.45"/>
    <row r="273" s="25" customFormat="1" x14ac:dyDescent="0.45"/>
    <row r="274" s="25" customFormat="1" x14ac:dyDescent="0.45"/>
    <row r="275" s="25" customFormat="1" x14ac:dyDescent="0.45"/>
    <row r="276" s="25" customFormat="1" x14ac:dyDescent="0.45"/>
    <row r="277" s="25" customFormat="1" x14ac:dyDescent="0.45"/>
    <row r="278" s="25" customFormat="1" x14ac:dyDescent="0.45"/>
    <row r="279" s="25" customFormat="1" x14ac:dyDescent="0.45"/>
    <row r="280" s="25" customFormat="1" x14ac:dyDescent="0.45"/>
    <row r="281" s="25" customFormat="1" x14ac:dyDescent="0.45"/>
    <row r="282" s="25" customFormat="1" x14ac:dyDescent="0.45"/>
    <row r="283" s="25" customFormat="1" x14ac:dyDescent="0.45"/>
    <row r="284" s="25" customFormat="1" x14ac:dyDescent="0.45"/>
    <row r="285" s="25" customFormat="1" x14ac:dyDescent="0.45"/>
    <row r="286" s="25" customFormat="1" x14ac:dyDescent="0.45"/>
    <row r="287" s="25" customFormat="1" x14ac:dyDescent="0.45"/>
    <row r="288" s="25" customFormat="1" x14ac:dyDescent="0.45"/>
    <row r="289" s="25" customFormat="1" x14ac:dyDescent="0.45"/>
    <row r="290" s="25" customFormat="1" x14ac:dyDescent="0.45"/>
    <row r="291" s="25" customFormat="1" x14ac:dyDescent="0.45"/>
    <row r="292" s="25" customFormat="1" x14ac:dyDescent="0.45"/>
    <row r="293" s="25" customFormat="1" x14ac:dyDescent="0.45"/>
    <row r="294" s="25" customFormat="1" x14ac:dyDescent="0.45"/>
    <row r="295" s="25" customFormat="1" x14ac:dyDescent="0.45"/>
    <row r="296" s="25" customFormat="1" x14ac:dyDescent="0.45"/>
    <row r="297" s="25" customFormat="1" x14ac:dyDescent="0.45"/>
    <row r="298" s="25" customFormat="1" x14ac:dyDescent="0.45"/>
    <row r="299" s="25" customFormat="1" x14ac:dyDescent="0.45"/>
    <row r="300" s="25" customFormat="1" x14ac:dyDescent="0.45"/>
    <row r="301" s="25" customFormat="1" x14ac:dyDescent="0.45"/>
    <row r="302" s="25" customFormat="1" x14ac:dyDescent="0.45"/>
    <row r="303" s="25" customFormat="1" x14ac:dyDescent="0.45"/>
    <row r="304" s="25" customFormat="1" x14ac:dyDescent="0.45"/>
    <row r="305" s="25" customFormat="1" x14ac:dyDescent="0.45"/>
    <row r="306" s="25" customFormat="1" x14ac:dyDescent="0.45"/>
    <row r="307" s="25" customFormat="1" x14ac:dyDescent="0.45"/>
    <row r="308" s="25" customFormat="1" x14ac:dyDescent="0.45"/>
    <row r="309" s="25" customFormat="1" x14ac:dyDescent="0.45"/>
    <row r="310" s="25" customFormat="1" x14ac:dyDescent="0.45"/>
    <row r="311" s="25" customFormat="1" x14ac:dyDescent="0.45"/>
    <row r="312" s="25" customFormat="1" x14ac:dyDescent="0.45"/>
    <row r="313" s="25" customFormat="1" x14ac:dyDescent="0.45"/>
    <row r="314" s="25" customFormat="1" x14ac:dyDescent="0.45"/>
    <row r="315" s="25" customFormat="1" x14ac:dyDescent="0.45"/>
    <row r="316" s="25" customFormat="1" x14ac:dyDescent="0.45"/>
    <row r="317" s="25" customFormat="1" x14ac:dyDescent="0.45"/>
    <row r="318" s="25" customFormat="1" x14ac:dyDescent="0.45"/>
    <row r="319" s="25" customFormat="1" x14ac:dyDescent="0.45"/>
    <row r="320" s="25" customFormat="1" x14ac:dyDescent="0.45"/>
    <row r="321" s="25" customFormat="1" x14ac:dyDescent="0.45"/>
    <row r="322" s="25" customFormat="1" x14ac:dyDescent="0.45"/>
    <row r="323" s="25" customFormat="1" x14ac:dyDescent="0.45"/>
    <row r="324" s="25" customFormat="1" x14ac:dyDescent="0.45"/>
    <row r="325" s="25" customFormat="1" x14ac:dyDescent="0.45"/>
    <row r="326" s="25" customFormat="1" x14ac:dyDescent="0.45"/>
    <row r="327" s="25" customFormat="1" x14ac:dyDescent="0.45"/>
    <row r="328" s="25" customFormat="1" x14ac:dyDescent="0.45"/>
    <row r="329" s="25" customFormat="1" x14ac:dyDescent="0.45"/>
    <row r="330" s="25" customFormat="1" x14ac:dyDescent="0.45"/>
    <row r="331" s="25" customFormat="1" x14ac:dyDescent="0.45"/>
    <row r="332" s="25" customFormat="1" x14ac:dyDescent="0.45"/>
    <row r="333" s="25" customFormat="1" x14ac:dyDescent="0.45"/>
    <row r="334" s="25" customFormat="1" x14ac:dyDescent="0.45"/>
    <row r="335" s="25" customFormat="1" x14ac:dyDescent="0.45"/>
    <row r="336" s="25" customFormat="1" x14ac:dyDescent="0.45"/>
    <row r="337" s="25" customFormat="1" x14ac:dyDescent="0.45"/>
    <row r="338" s="25" customFormat="1" x14ac:dyDescent="0.45"/>
    <row r="339" s="25" customFormat="1" x14ac:dyDescent="0.45"/>
    <row r="340" s="25" customFormat="1" x14ac:dyDescent="0.45"/>
    <row r="341" s="25" customFormat="1" x14ac:dyDescent="0.45"/>
    <row r="342" s="25" customFormat="1" x14ac:dyDescent="0.45"/>
    <row r="343" s="25" customFormat="1" x14ac:dyDescent="0.45"/>
    <row r="344" s="25" customFormat="1" x14ac:dyDescent="0.45"/>
    <row r="345" s="25" customFormat="1" x14ac:dyDescent="0.45"/>
    <row r="346" s="25" customFormat="1" x14ac:dyDescent="0.45"/>
    <row r="347" s="25" customFormat="1" x14ac:dyDescent="0.45"/>
    <row r="348" s="25" customFormat="1" x14ac:dyDescent="0.45"/>
    <row r="349" s="25" customFormat="1" x14ac:dyDescent="0.45"/>
    <row r="350" s="25" customFormat="1" x14ac:dyDescent="0.45"/>
    <row r="351" s="25" customFormat="1" x14ac:dyDescent="0.45"/>
    <row r="352" s="25" customFormat="1" x14ac:dyDescent="0.45"/>
    <row r="353" s="25" customFormat="1" x14ac:dyDescent="0.45"/>
    <row r="354" s="25" customFormat="1" x14ac:dyDescent="0.45"/>
    <row r="355" s="25" customFormat="1" x14ac:dyDescent="0.45"/>
    <row r="356" s="25" customFormat="1" x14ac:dyDescent="0.45"/>
    <row r="357" s="25" customFormat="1" x14ac:dyDescent="0.45"/>
    <row r="358" s="25" customFormat="1" x14ac:dyDescent="0.45"/>
    <row r="359" s="25" customFormat="1" x14ac:dyDescent="0.45"/>
    <row r="360" s="25" customFormat="1" x14ac:dyDescent="0.45"/>
    <row r="361" s="25" customFormat="1" x14ac:dyDescent="0.45"/>
    <row r="362" s="25" customFormat="1" x14ac:dyDescent="0.45"/>
    <row r="363" s="25" customFormat="1" x14ac:dyDescent="0.45"/>
    <row r="364" s="25" customFormat="1" x14ac:dyDescent="0.45"/>
    <row r="365" s="25" customFormat="1" x14ac:dyDescent="0.45"/>
    <row r="366" s="25" customFormat="1" x14ac:dyDescent="0.45"/>
    <row r="367" s="25" customFormat="1" x14ac:dyDescent="0.45"/>
    <row r="368" s="25" customFormat="1" x14ac:dyDescent="0.45"/>
    <row r="369" s="25" customFormat="1" x14ac:dyDescent="0.45"/>
    <row r="370" s="25" customFormat="1" x14ac:dyDescent="0.45"/>
    <row r="371" s="25" customFormat="1" x14ac:dyDescent="0.45"/>
    <row r="372" s="25" customFormat="1" x14ac:dyDescent="0.45"/>
    <row r="373" s="25" customFormat="1" x14ac:dyDescent="0.45"/>
    <row r="374" s="25" customFormat="1" x14ac:dyDescent="0.45"/>
    <row r="375" s="25" customFormat="1" x14ac:dyDescent="0.45"/>
    <row r="376" s="25" customFormat="1" x14ac:dyDescent="0.45"/>
    <row r="377" s="25" customFormat="1" x14ac:dyDescent="0.45"/>
    <row r="378" s="25" customFormat="1" x14ac:dyDescent="0.45"/>
    <row r="379" s="25" customFormat="1" x14ac:dyDescent="0.45"/>
    <row r="380" s="25" customFormat="1" x14ac:dyDescent="0.45"/>
    <row r="381" s="25" customFormat="1" x14ac:dyDescent="0.45"/>
    <row r="382" s="25" customFormat="1" x14ac:dyDescent="0.45"/>
    <row r="383" s="25" customFormat="1" x14ac:dyDescent="0.45"/>
    <row r="384" s="25" customFormat="1" x14ac:dyDescent="0.45"/>
    <row r="385" s="25" customFormat="1" x14ac:dyDescent="0.45"/>
    <row r="386" s="25" customFormat="1" x14ac:dyDescent="0.45"/>
    <row r="387" s="25" customFormat="1" x14ac:dyDescent="0.45"/>
    <row r="388" s="25" customFormat="1" x14ac:dyDescent="0.45"/>
    <row r="389" s="25" customFormat="1" x14ac:dyDescent="0.45"/>
    <row r="390" s="25" customFormat="1" x14ac:dyDescent="0.45"/>
    <row r="391" s="25" customFormat="1" x14ac:dyDescent="0.45"/>
    <row r="392" s="25" customFormat="1" x14ac:dyDescent="0.45"/>
    <row r="393" s="25" customFormat="1" x14ac:dyDescent="0.45"/>
    <row r="394" s="25" customFormat="1" x14ac:dyDescent="0.45"/>
    <row r="395" s="25" customFormat="1" x14ac:dyDescent="0.45"/>
    <row r="396" s="25" customFormat="1" x14ac:dyDescent="0.45"/>
    <row r="397" s="25" customFormat="1" x14ac:dyDescent="0.45"/>
    <row r="398" s="25" customFormat="1" x14ac:dyDescent="0.45"/>
    <row r="399" s="25" customFormat="1" x14ac:dyDescent="0.45"/>
    <row r="400" s="25" customFormat="1" x14ac:dyDescent="0.45"/>
    <row r="401" s="25" customFormat="1" x14ac:dyDescent="0.45"/>
    <row r="402" s="25" customFormat="1" x14ac:dyDescent="0.45"/>
    <row r="403" s="25" customFormat="1" x14ac:dyDescent="0.45"/>
    <row r="404" s="25" customFormat="1" x14ac:dyDescent="0.45"/>
    <row r="405" s="25" customFormat="1" x14ac:dyDescent="0.45"/>
    <row r="406" s="25" customFormat="1" x14ac:dyDescent="0.45"/>
    <row r="407" s="25" customFormat="1" x14ac:dyDescent="0.45"/>
    <row r="408" s="25" customFormat="1" x14ac:dyDescent="0.45"/>
    <row r="409" s="25" customFormat="1" x14ac:dyDescent="0.45"/>
    <row r="410" s="25" customFormat="1" x14ac:dyDescent="0.45"/>
    <row r="411" s="25" customFormat="1" x14ac:dyDescent="0.45"/>
    <row r="412" s="25" customFormat="1" x14ac:dyDescent="0.45"/>
    <row r="413" s="25" customFormat="1" x14ac:dyDescent="0.45"/>
    <row r="414" s="25" customFormat="1" x14ac:dyDescent="0.45"/>
    <row r="415" s="25" customFormat="1" x14ac:dyDescent="0.45"/>
    <row r="416" s="25" customFormat="1" x14ac:dyDescent="0.45"/>
    <row r="417" s="25" customFormat="1" x14ac:dyDescent="0.45"/>
    <row r="418" s="25" customFormat="1" x14ac:dyDescent="0.45"/>
    <row r="419" s="25" customFormat="1" x14ac:dyDescent="0.45"/>
    <row r="420" s="25" customFormat="1" x14ac:dyDescent="0.45"/>
    <row r="421" s="25" customFormat="1" x14ac:dyDescent="0.45"/>
    <row r="422" s="25" customFormat="1" x14ac:dyDescent="0.45"/>
    <row r="423" s="25" customFormat="1" x14ac:dyDescent="0.45"/>
    <row r="424" s="25" customFormat="1" x14ac:dyDescent="0.45"/>
    <row r="425" s="25" customFormat="1" x14ac:dyDescent="0.45"/>
    <row r="426" s="25" customFormat="1" x14ac:dyDescent="0.45"/>
    <row r="427" s="25" customFormat="1" x14ac:dyDescent="0.45"/>
    <row r="428" s="25" customFormat="1" x14ac:dyDescent="0.45"/>
    <row r="429" s="25" customFormat="1" x14ac:dyDescent="0.45"/>
    <row r="430" s="25" customFormat="1" x14ac:dyDescent="0.45"/>
    <row r="431" s="25" customFormat="1" x14ac:dyDescent="0.45"/>
    <row r="432" s="25" customFormat="1" x14ac:dyDescent="0.45"/>
    <row r="433" s="25" customFormat="1" x14ac:dyDescent="0.45"/>
    <row r="434" s="25" customFormat="1" x14ac:dyDescent="0.45"/>
    <row r="435" s="25" customFormat="1" x14ac:dyDescent="0.45"/>
    <row r="436" s="25" customFormat="1" x14ac:dyDescent="0.45"/>
    <row r="437" s="25" customFormat="1" x14ac:dyDescent="0.45"/>
    <row r="438" s="25" customFormat="1" x14ac:dyDescent="0.45"/>
    <row r="439" s="25" customFormat="1" x14ac:dyDescent="0.45"/>
    <row r="440" s="25" customFormat="1" x14ac:dyDescent="0.45"/>
    <row r="441" s="25" customFormat="1" x14ac:dyDescent="0.45"/>
    <row r="442" s="25" customFormat="1" x14ac:dyDescent="0.45"/>
    <row r="443" s="25" customFormat="1" x14ac:dyDescent="0.45"/>
    <row r="444" s="25" customFormat="1" x14ac:dyDescent="0.45"/>
    <row r="445" s="25" customFormat="1" x14ac:dyDescent="0.45"/>
    <row r="446" s="25" customFormat="1" x14ac:dyDescent="0.45"/>
    <row r="447" s="25" customFormat="1" x14ac:dyDescent="0.45"/>
    <row r="448" s="25" customFormat="1" x14ac:dyDescent="0.45"/>
    <row r="449" s="25" customFormat="1" x14ac:dyDescent="0.45"/>
    <row r="450" s="25" customFormat="1" x14ac:dyDescent="0.45"/>
    <row r="451" s="25" customFormat="1" x14ac:dyDescent="0.45"/>
    <row r="452" s="25" customFormat="1" x14ac:dyDescent="0.45"/>
    <row r="453" s="25" customFormat="1" x14ac:dyDescent="0.45"/>
    <row r="454" s="25" customFormat="1" x14ac:dyDescent="0.45"/>
    <row r="455" s="25" customFormat="1" x14ac:dyDescent="0.45"/>
    <row r="456" s="25" customFormat="1" x14ac:dyDescent="0.45"/>
    <row r="457" s="25" customFormat="1" x14ac:dyDescent="0.45"/>
    <row r="458" s="25" customFormat="1" x14ac:dyDescent="0.45"/>
    <row r="459" s="25" customFormat="1" x14ac:dyDescent="0.45"/>
    <row r="460" s="25" customFormat="1" x14ac:dyDescent="0.45"/>
    <row r="461" s="25" customFormat="1" x14ac:dyDescent="0.45"/>
    <row r="462" s="25" customFormat="1" x14ac:dyDescent="0.45"/>
    <row r="463" s="25" customFormat="1" x14ac:dyDescent="0.45"/>
    <row r="464" s="25" customFormat="1" x14ac:dyDescent="0.45"/>
    <row r="465" s="25" customFormat="1" x14ac:dyDescent="0.45"/>
    <row r="466" s="25" customFormat="1" x14ac:dyDescent="0.45"/>
    <row r="467" s="25" customFormat="1" x14ac:dyDescent="0.45"/>
    <row r="468" s="25" customFormat="1" x14ac:dyDescent="0.45"/>
    <row r="469" s="25" customFormat="1" x14ac:dyDescent="0.45"/>
    <row r="470" s="25" customFormat="1" x14ac:dyDescent="0.45"/>
    <row r="471" s="25" customFormat="1" x14ac:dyDescent="0.45"/>
    <row r="472" s="25" customFormat="1" x14ac:dyDescent="0.45"/>
    <row r="473" s="25" customFormat="1" x14ac:dyDescent="0.45"/>
    <row r="474" s="25" customFormat="1" x14ac:dyDescent="0.45"/>
    <row r="475" s="25" customFormat="1" x14ac:dyDescent="0.45"/>
    <row r="476" s="25" customFormat="1" x14ac:dyDescent="0.45"/>
    <row r="477" s="25" customFormat="1" x14ac:dyDescent="0.45"/>
    <row r="478" s="25" customFormat="1" x14ac:dyDescent="0.45"/>
    <row r="479" s="25" customFormat="1" x14ac:dyDescent="0.45"/>
    <row r="480" s="25" customFormat="1" x14ac:dyDescent="0.45"/>
    <row r="481" s="25" customFormat="1" x14ac:dyDescent="0.45"/>
    <row r="482" s="25" customFormat="1" x14ac:dyDescent="0.45"/>
    <row r="483" s="25" customFormat="1" x14ac:dyDescent="0.45"/>
    <row r="484" s="25" customFormat="1" x14ac:dyDescent="0.45"/>
    <row r="485" s="25" customFormat="1" x14ac:dyDescent="0.45"/>
    <row r="486" s="25" customFormat="1" x14ac:dyDescent="0.45"/>
    <row r="487" s="25" customFormat="1" x14ac:dyDescent="0.45"/>
    <row r="488" s="25" customFormat="1" x14ac:dyDescent="0.45"/>
    <row r="489" s="25" customFormat="1" x14ac:dyDescent="0.45"/>
    <row r="490" s="25" customFormat="1" x14ac:dyDescent="0.45"/>
    <row r="491" s="25" customFormat="1" x14ac:dyDescent="0.45"/>
    <row r="492" s="25" customFormat="1" x14ac:dyDescent="0.45"/>
    <row r="493" s="25" customFormat="1" x14ac:dyDescent="0.45"/>
    <row r="494" s="25" customFormat="1" x14ac:dyDescent="0.45"/>
    <row r="495" s="25" customFormat="1" x14ac:dyDescent="0.45"/>
    <row r="496" s="25" customFormat="1" x14ac:dyDescent="0.45"/>
    <row r="497" s="25" customFormat="1" x14ac:dyDescent="0.45"/>
    <row r="498" s="25" customFormat="1" x14ac:dyDescent="0.45"/>
    <row r="499" s="25" customFormat="1" x14ac:dyDescent="0.45"/>
    <row r="500" s="25" customFormat="1" x14ac:dyDescent="0.45"/>
    <row r="501" s="25" customFormat="1" x14ac:dyDescent="0.45"/>
    <row r="502" s="25" customFormat="1" x14ac:dyDescent="0.45"/>
    <row r="503" s="25" customFormat="1" x14ac:dyDescent="0.45"/>
    <row r="504" s="25" customFormat="1" x14ac:dyDescent="0.45"/>
    <row r="505" s="25" customFormat="1" x14ac:dyDescent="0.45"/>
    <row r="506" s="25" customFormat="1" x14ac:dyDescent="0.45"/>
    <row r="507" s="25" customFormat="1" x14ac:dyDescent="0.45"/>
    <row r="508" s="25" customFormat="1" x14ac:dyDescent="0.45"/>
    <row r="509" s="25" customFormat="1" x14ac:dyDescent="0.45"/>
    <row r="510" s="25" customFormat="1" x14ac:dyDescent="0.45"/>
    <row r="511" s="25" customFormat="1" x14ac:dyDescent="0.45"/>
    <row r="512" s="25" customFormat="1" x14ac:dyDescent="0.45"/>
    <row r="513" s="25" customFormat="1" x14ac:dyDescent="0.45"/>
    <row r="514" s="25" customFormat="1" x14ac:dyDescent="0.45"/>
    <row r="515" s="25" customFormat="1" x14ac:dyDescent="0.45"/>
    <row r="516" s="25" customFormat="1" x14ac:dyDescent="0.45"/>
    <row r="517" s="25" customFormat="1" x14ac:dyDescent="0.45"/>
    <row r="518" s="25" customFormat="1" x14ac:dyDescent="0.45"/>
    <row r="519" s="25" customFormat="1" x14ac:dyDescent="0.45"/>
    <row r="520" s="25" customFormat="1" x14ac:dyDescent="0.45"/>
    <row r="521" s="25" customFormat="1" x14ac:dyDescent="0.45"/>
    <row r="522" s="25" customFormat="1" x14ac:dyDescent="0.45"/>
    <row r="523" s="25" customFormat="1" x14ac:dyDescent="0.45"/>
    <row r="524" s="25" customFormat="1" x14ac:dyDescent="0.45"/>
    <row r="525" s="25" customFormat="1" x14ac:dyDescent="0.45"/>
    <row r="526" s="25" customFormat="1" x14ac:dyDescent="0.45"/>
    <row r="527" s="25" customFormat="1" x14ac:dyDescent="0.45"/>
    <row r="528" s="25" customFormat="1" x14ac:dyDescent="0.45"/>
    <row r="529" s="25" customFormat="1" x14ac:dyDescent="0.45"/>
    <row r="530" s="25" customFormat="1" x14ac:dyDescent="0.45"/>
    <row r="531" s="25" customFormat="1" x14ac:dyDescent="0.45"/>
    <row r="532" s="25" customFormat="1" x14ac:dyDescent="0.45"/>
    <row r="533" s="25" customFormat="1" x14ac:dyDescent="0.45"/>
    <row r="534" s="25" customFormat="1" x14ac:dyDescent="0.45"/>
    <row r="535" s="25" customFormat="1" x14ac:dyDescent="0.45"/>
    <row r="536" s="25" customFormat="1" x14ac:dyDescent="0.45"/>
    <row r="537" s="25" customFormat="1" x14ac:dyDescent="0.45"/>
    <row r="538" s="25" customFormat="1" x14ac:dyDescent="0.45"/>
    <row r="539" s="25" customFormat="1" x14ac:dyDescent="0.45"/>
    <row r="540" s="25" customFormat="1" x14ac:dyDescent="0.45"/>
    <row r="541" s="25" customFormat="1" x14ac:dyDescent="0.45"/>
    <row r="542" s="25" customFormat="1" x14ac:dyDescent="0.45"/>
    <row r="543" s="25" customFormat="1" x14ac:dyDescent="0.45"/>
    <row r="544" s="25" customFormat="1" x14ac:dyDescent="0.45"/>
    <row r="545" s="25" customFormat="1" x14ac:dyDescent="0.45"/>
    <row r="546" s="25" customFormat="1" x14ac:dyDescent="0.45"/>
    <row r="547" s="25" customFormat="1" x14ac:dyDescent="0.45"/>
    <row r="548" s="25" customFormat="1" x14ac:dyDescent="0.45"/>
    <row r="549" s="25" customFormat="1" x14ac:dyDescent="0.45"/>
    <row r="550" s="25" customFormat="1" x14ac:dyDescent="0.45"/>
    <row r="551" s="25" customFormat="1" x14ac:dyDescent="0.45"/>
    <row r="552" s="25" customFormat="1" x14ac:dyDescent="0.45"/>
    <row r="553" s="25" customFormat="1" x14ac:dyDescent="0.45"/>
    <row r="554" s="25" customFormat="1" x14ac:dyDescent="0.45"/>
    <row r="555" s="25" customFormat="1" x14ac:dyDescent="0.45"/>
    <row r="556" s="25" customFormat="1" x14ac:dyDescent="0.45"/>
    <row r="557" s="25" customFormat="1" x14ac:dyDescent="0.45"/>
    <row r="558" s="25" customFormat="1" x14ac:dyDescent="0.45"/>
    <row r="559" s="25" customFormat="1" x14ac:dyDescent="0.45"/>
    <row r="560" s="25" customFormat="1" x14ac:dyDescent="0.45"/>
    <row r="561" s="25" customFormat="1" x14ac:dyDescent="0.45"/>
    <row r="562" s="25" customFormat="1" x14ac:dyDescent="0.45"/>
    <row r="563" s="25" customFormat="1" x14ac:dyDescent="0.45"/>
    <row r="564" s="25" customFormat="1" x14ac:dyDescent="0.45"/>
    <row r="565" s="25" customFormat="1" x14ac:dyDescent="0.45"/>
    <row r="566" s="25" customFormat="1" x14ac:dyDescent="0.45"/>
    <row r="567" s="25" customFormat="1" x14ac:dyDescent="0.45"/>
    <row r="568" s="25" customFormat="1" x14ac:dyDescent="0.45"/>
    <row r="569" s="25" customFormat="1" x14ac:dyDescent="0.45"/>
    <row r="570" s="25" customFormat="1" x14ac:dyDescent="0.45"/>
    <row r="571" s="25" customFormat="1" x14ac:dyDescent="0.45"/>
    <row r="572" s="25" customFormat="1" x14ac:dyDescent="0.45"/>
    <row r="573" s="25" customFormat="1" x14ac:dyDescent="0.45"/>
    <row r="574" s="25" customFormat="1" x14ac:dyDescent="0.45"/>
    <row r="575" s="25" customFormat="1" x14ac:dyDescent="0.45"/>
    <row r="576" s="25" customFormat="1" x14ac:dyDescent="0.45"/>
    <row r="577" s="25" customFormat="1" x14ac:dyDescent="0.45"/>
    <row r="578" s="25" customFormat="1" x14ac:dyDescent="0.45"/>
    <row r="579" s="25" customFormat="1" x14ac:dyDescent="0.45"/>
    <row r="580" s="25" customFormat="1" x14ac:dyDescent="0.45"/>
    <row r="581" s="25" customFormat="1" x14ac:dyDescent="0.45"/>
    <row r="582" s="25" customFormat="1" x14ac:dyDescent="0.45"/>
    <row r="583" s="25" customFormat="1" x14ac:dyDescent="0.45"/>
    <row r="584" s="25" customFormat="1" x14ac:dyDescent="0.45"/>
    <row r="585" s="25" customFormat="1" x14ac:dyDescent="0.45"/>
    <row r="586" s="25" customFormat="1" x14ac:dyDescent="0.45"/>
    <row r="587" s="25" customFormat="1" x14ac:dyDescent="0.45"/>
    <row r="588" s="25" customFormat="1" x14ac:dyDescent="0.45"/>
    <row r="589" s="25" customFormat="1" x14ac:dyDescent="0.45"/>
    <row r="590" s="25" customFormat="1" x14ac:dyDescent="0.45"/>
    <row r="591" s="25" customFormat="1" x14ac:dyDescent="0.45"/>
    <row r="592" s="25" customFormat="1" x14ac:dyDescent="0.45"/>
    <row r="593" s="25" customFormat="1" x14ac:dyDescent="0.45"/>
    <row r="594" s="25" customFormat="1" x14ac:dyDescent="0.45"/>
    <row r="595" s="25" customFormat="1" x14ac:dyDescent="0.45"/>
    <row r="596" s="25" customFormat="1" x14ac:dyDescent="0.45"/>
    <row r="597" s="25" customFormat="1" x14ac:dyDescent="0.45"/>
    <row r="598" s="25" customFormat="1" x14ac:dyDescent="0.45"/>
    <row r="599" s="25" customFormat="1" x14ac:dyDescent="0.45"/>
    <row r="600" s="25" customFormat="1" x14ac:dyDescent="0.45"/>
    <row r="601" s="25" customFormat="1" x14ac:dyDescent="0.45"/>
    <row r="602" s="25" customFormat="1" x14ac:dyDescent="0.45"/>
    <row r="603" s="25" customFormat="1" x14ac:dyDescent="0.45"/>
    <row r="604" s="25" customFormat="1" x14ac:dyDescent="0.45"/>
    <row r="605" s="25" customFormat="1" x14ac:dyDescent="0.45"/>
    <row r="606" s="25" customFormat="1" x14ac:dyDescent="0.45"/>
    <row r="607" s="25" customFormat="1" x14ac:dyDescent="0.45"/>
    <row r="608" s="25" customFormat="1" x14ac:dyDescent="0.45"/>
    <row r="609" s="25" customFormat="1" x14ac:dyDescent="0.45"/>
    <row r="610" s="25" customFormat="1" x14ac:dyDescent="0.45"/>
    <row r="611" s="25" customFormat="1" x14ac:dyDescent="0.45"/>
    <row r="612" s="25" customFormat="1" x14ac:dyDescent="0.45"/>
    <row r="613" s="25" customFormat="1" x14ac:dyDescent="0.45"/>
    <row r="614" s="25" customFormat="1" x14ac:dyDescent="0.45"/>
    <row r="615" s="25" customFormat="1" x14ac:dyDescent="0.45"/>
    <row r="616" s="25" customFormat="1" x14ac:dyDescent="0.45"/>
    <row r="617" s="25" customFormat="1" x14ac:dyDescent="0.45"/>
    <row r="618" s="25" customFormat="1" x14ac:dyDescent="0.45"/>
    <row r="619" s="25" customFormat="1" x14ac:dyDescent="0.45"/>
    <row r="620" s="25" customFormat="1" x14ac:dyDescent="0.45"/>
    <row r="621" s="25" customFormat="1" x14ac:dyDescent="0.45"/>
    <row r="622" s="25" customFormat="1" x14ac:dyDescent="0.45"/>
    <row r="623" s="25" customFormat="1" x14ac:dyDescent="0.45"/>
    <row r="624" s="25" customFormat="1" x14ac:dyDescent="0.45"/>
    <row r="625" s="25" customFormat="1" x14ac:dyDescent="0.45"/>
    <row r="626" s="25" customFormat="1" x14ac:dyDescent="0.45"/>
    <row r="627" s="25" customFormat="1" x14ac:dyDescent="0.45"/>
    <row r="628" s="25" customFormat="1" x14ac:dyDescent="0.45"/>
    <row r="629" s="25" customFormat="1" x14ac:dyDescent="0.45"/>
    <row r="630" s="25" customFormat="1" x14ac:dyDescent="0.45"/>
    <row r="631" s="25" customFormat="1" x14ac:dyDescent="0.45"/>
    <row r="632" s="25" customFormat="1" x14ac:dyDescent="0.45"/>
    <row r="633" s="25" customFormat="1" x14ac:dyDescent="0.45"/>
    <row r="634" s="25" customFormat="1" x14ac:dyDescent="0.45"/>
    <row r="635" s="25" customFormat="1" x14ac:dyDescent="0.45"/>
    <row r="636" s="25" customFormat="1" x14ac:dyDescent="0.45"/>
    <row r="637" s="25" customFormat="1" x14ac:dyDescent="0.45"/>
    <row r="638" s="25" customFormat="1" x14ac:dyDescent="0.45"/>
    <row r="639" s="25" customFormat="1" x14ac:dyDescent="0.45"/>
    <row r="640" s="25" customFormat="1" x14ac:dyDescent="0.45"/>
    <row r="641" s="25" customFormat="1" x14ac:dyDescent="0.45"/>
    <row r="642" s="25" customFormat="1" x14ac:dyDescent="0.45"/>
    <row r="643" s="25" customFormat="1" x14ac:dyDescent="0.45"/>
    <row r="644" s="25" customFormat="1" x14ac:dyDescent="0.45"/>
    <row r="645" s="25" customFormat="1" x14ac:dyDescent="0.45"/>
    <row r="646" s="25" customFormat="1" x14ac:dyDescent="0.45"/>
    <row r="647" s="25" customFormat="1" x14ac:dyDescent="0.45"/>
    <row r="648" s="25" customFormat="1" x14ac:dyDescent="0.45"/>
    <row r="649" s="25" customFormat="1" x14ac:dyDescent="0.45"/>
    <row r="650" s="25" customFormat="1" x14ac:dyDescent="0.45"/>
    <row r="651" s="25" customFormat="1" x14ac:dyDescent="0.45"/>
    <row r="652" s="25" customFormat="1" x14ac:dyDescent="0.45"/>
    <row r="653" s="25" customFormat="1" x14ac:dyDescent="0.45"/>
    <row r="654" s="25" customFormat="1" x14ac:dyDescent="0.45"/>
    <row r="655" s="25" customFormat="1" x14ac:dyDescent="0.45"/>
    <row r="656" s="25" customFormat="1" x14ac:dyDescent="0.45"/>
    <row r="657" s="25" customFormat="1" x14ac:dyDescent="0.45"/>
    <row r="658" s="25" customFormat="1" x14ac:dyDescent="0.45"/>
    <row r="659" s="25" customFormat="1" x14ac:dyDescent="0.45"/>
    <row r="660" s="25" customFormat="1" x14ac:dyDescent="0.45"/>
    <row r="661" s="25" customFormat="1" x14ac:dyDescent="0.45"/>
    <row r="662" s="25" customFormat="1" x14ac:dyDescent="0.45"/>
    <row r="663" s="25" customFormat="1" x14ac:dyDescent="0.45"/>
    <row r="664" s="25" customFormat="1" x14ac:dyDescent="0.45"/>
    <row r="665" s="25" customFormat="1" x14ac:dyDescent="0.45"/>
    <row r="666" s="25" customFormat="1" x14ac:dyDescent="0.45"/>
    <row r="667" s="25" customFormat="1" x14ac:dyDescent="0.45"/>
    <row r="668" s="25" customFormat="1" x14ac:dyDescent="0.45"/>
    <row r="669" s="25" customFormat="1" x14ac:dyDescent="0.45"/>
    <row r="670" s="25" customFormat="1" x14ac:dyDescent="0.45"/>
    <row r="671" s="25" customFormat="1" x14ac:dyDescent="0.45"/>
    <row r="672" s="25" customFormat="1" x14ac:dyDescent="0.45"/>
    <row r="673" s="25" customFormat="1" x14ac:dyDescent="0.45"/>
    <row r="674" s="25" customFormat="1" x14ac:dyDescent="0.45"/>
    <row r="675" s="25" customFormat="1" x14ac:dyDescent="0.45"/>
    <row r="676" s="25" customFormat="1" x14ac:dyDescent="0.45"/>
    <row r="677" s="25" customFormat="1" x14ac:dyDescent="0.45"/>
    <row r="678" s="25" customFormat="1" x14ac:dyDescent="0.45"/>
    <row r="679" s="25" customFormat="1" x14ac:dyDescent="0.45"/>
    <row r="680" s="25" customFormat="1" x14ac:dyDescent="0.45"/>
    <row r="681" s="25" customFormat="1" x14ac:dyDescent="0.45"/>
    <row r="682" s="25" customFormat="1" x14ac:dyDescent="0.45"/>
    <row r="683" s="25" customFormat="1" x14ac:dyDescent="0.45"/>
    <row r="684" s="25" customFormat="1" x14ac:dyDescent="0.45"/>
    <row r="685" s="25" customFormat="1" x14ac:dyDescent="0.45"/>
    <row r="686" s="25" customFormat="1" x14ac:dyDescent="0.45"/>
    <row r="687" s="25" customFormat="1" x14ac:dyDescent="0.45"/>
    <row r="688" s="25" customFormat="1" x14ac:dyDescent="0.45"/>
    <row r="689" s="25" customFormat="1" x14ac:dyDescent="0.45"/>
    <row r="690" s="25" customFormat="1" x14ac:dyDescent="0.45"/>
    <row r="691" s="25" customFormat="1" x14ac:dyDescent="0.45"/>
    <row r="692" s="25" customFormat="1" x14ac:dyDescent="0.45"/>
    <row r="693" s="25" customFormat="1" x14ac:dyDescent="0.45"/>
    <row r="694" s="25" customFormat="1" x14ac:dyDescent="0.45"/>
    <row r="695" s="25" customFormat="1" x14ac:dyDescent="0.45"/>
    <row r="696" s="25" customFormat="1" x14ac:dyDescent="0.45"/>
    <row r="697" s="25" customFormat="1" x14ac:dyDescent="0.45"/>
    <row r="698" s="25" customFormat="1" x14ac:dyDescent="0.45"/>
    <row r="699" s="25" customFormat="1" x14ac:dyDescent="0.45"/>
    <row r="700" s="25" customFormat="1" x14ac:dyDescent="0.45"/>
    <row r="701" s="25" customFormat="1" x14ac:dyDescent="0.45"/>
    <row r="702" s="25" customFormat="1" x14ac:dyDescent="0.45"/>
    <row r="703" s="25" customFormat="1" x14ac:dyDescent="0.45"/>
    <row r="704" s="25" customFormat="1" x14ac:dyDescent="0.45"/>
    <row r="705" s="25" customFormat="1" x14ac:dyDescent="0.45"/>
    <row r="706" s="25" customFormat="1" x14ac:dyDescent="0.45"/>
    <row r="707" s="25" customFormat="1" x14ac:dyDescent="0.45"/>
    <row r="708" s="25" customFormat="1" x14ac:dyDescent="0.45"/>
    <row r="709" s="25" customFormat="1" x14ac:dyDescent="0.45"/>
    <row r="710" s="25" customFormat="1" x14ac:dyDescent="0.45"/>
    <row r="711" s="25" customFormat="1" x14ac:dyDescent="0.45"/>
    <row r="712" s="25" customFormat="1" x14ac:dyDescent="0.45"/>
    <row r="713" s="25" customFormat="1" x14ac:dyDescent="0.45"/>
    <row r="714" s="25" customFormat="1" x14ac:dyDescent="0.45"/>
    <row r="715" s="25" customFormat="1" x14ac:dyDescent="0.45"/>
    <row r="716" s="25" customFormat="1" x14ac:dyDescent="0.45"/>
    <row r="717" s="25" customFormat="1" x14ac:dyDescent="0.45"/>
    <row r="718" s="25" customFormat="1" x14ac:dyDescent="0.45"/>
    <row r="719" s="25" customFormat="1" x14ac:dyDescent="0.45"/>
    <row r="720" s="25" customFormat="1" x14ac:dyDescent="0.45"/>
    <row r="721" s="25" customFormat="1" x14ac:dyDescent="0.45"/>
    <row r="722" s="25" customFormat="1" x14ac:dyDescent="0.45"/>
    <row r="723" s="25" customFormat="1" x14ac:dyDescent="0.45"/>
    <row r="724" s="25" customFormat="1" x14ac:dyDescent="0.45"/>
    <row r="725" s="25" customFormat="1" x14ac:dyDescent="0.45"/>
    <row r="726" s="25" customFormat="1" x14ac:dyDescent="0.45"/>
    <row r="727" s="25" customFormat="1" x14ac:dyDescent="0.45"/>
    <row r="728" s="25" customFormat="1" x14ac:dyDescent="0.45"/>
    <row r="729" s="25" customFormat="1" x14ac:dyDescent="0.45"/>
    <row r="730" s="25" customFormat="1" x14ac:dyDescent="0.45"/>
    <row r="731" s="25" customFormat="1" x14ac:dyDescent="0.45"/>
    <row r="732" s="25" customFormat="1" x14ac:dyDescent="0.45"/>
    <row r="733" s="25" customFormat="1" x14ac:dyDescent="0.45"/>
    <row r="734" s="25" customFormat="1" x14ac:dyDescent="0.45"/>
    <row r="735" s="25" customFormat="1" x14ac:dyDescent="0.45"/>
    <row r="736" s="25" customFormat="1" x14ac:dyDescent="0.45"/>
    <row r="737" s="25" customFormat="1" x14ac:dyDescent="0.45"/>
    <row r="738" s="25" customFormat="1" x14ac:dyDescent="0.45"/>
    <row r="739" s="25" customFormat="1" x14ac:dyDescent="0.45"/>
    <row r="740" s="25" customFormat="1" x14ac:dyDescent="0.45"/>
    <row r="741" s="25" customFormat="1" x14ac:dyDescent="0.45"/>
    <row r="742" s="25" customFormat="1" x14ac:dyDescent="0.45"/>
    <row r="743" s="25" customFormat="1" x14ac:dyDescent="0.45"/>
    <row r="744" s="25" customFormat="1" x14ac:dyDescent="0.45"/>
    <row r="745" s="25" customFormat="1" x14ac:dyDescent="0.45"/>
    <row r="746" s="25" customFormat="1" x14ac:dyDescent="0.45"/>
    <row r="747" s="25" customFormat="1" x14ac:dyDescent="0.45"/>
    <row r="748" s="25" customFormat="1" x14ac:dyDescent="0.45"/>
    <row r="749" s="25" customFormat="1" x14ac:dyDescent="0.45"/>
    <row r="750" s="25" customFormat="1" x14ac:dyDescent="0.45"/>
    <row r="751" s="25" customFormat="1" x14ac:dyDescent="0.45"/>
    <row r="752" s="25" customFormat="1" x14ac:dyDescent="0.45"/>
    <row r="753" s="25" customFormat="1" x14ac:dyDescent="0.45"/>
    <row r="754" s="25" customFormat="1" x14ac:dyDescent="0.45"/>
    <row r="755" s="25" customFormat="1" x14ac:dyDescent="0.45"/>
    <row r="756" s="25" customFormat="1" x14ac:dyDescent="0.45"/>
    <row r="757" s="25" customFormat="1" x14ac:dyDescent="0.45"/>
    <row r="758" s="25" customFormat="1" x14ac:dyDescent="0.45"/>
    <row r="759" s="25" customFormat="1" x14ac:dyDescent="0.45"/>
    <row r="760" s="25" customFormat="1" x14ac:dyDescent="0.45"/>
    <row r="761" s="25" customFormat="1" x14ac:dyDescent="0.45"/>
    <row r="762" s="25" customFormat="1" x14ac:dyDescent="0.45"/>
    <row r="763" s="25" customFormat="1" x14ac:dyDescent="0.45"/>
    <row r="764" s="25" customFormat="1" x14ac:dyDescent="0.45"/>
    <row r="765" s="25" customFormat="1" x14ac:dyDescent="0.45"/>
    <row r="766" s="25" customFormat="1" x14ac:dyDescent="0.45"/>
    <row r="767" s="25" customFormat="1" x14ac:dyDescent="0.45"/>
    <row r="768" s="25" customFormat="1" x14ac:dyDescent="0.45"/>
    <row r="769" s="25" customFormat="1" x14ac:dyDescent="0.45"/>
    <row r="770" s="25" customFormat="1" x14ac:dyDescent="0.45"/>
    <row r="771" s="25" customFormat="1" x14ac:dyDescent="0.45"/>
    <row r="772" s="25" customFormat="1" x14ac:dyDescent="0.45"/>
    <row r="773" s="25" customFormat="1" x14ac:dyDescent="0.45"/>
    <row r="774" s="25" customFormat="1" x14ac:dyDescent="0.45"/>
    <row r="775" s="25" customFormat="1" x14ac:dyDescent="0.45"/>
    <row r="776" s="25" customFormat="1" x14ac:dyDescent="0.45"/>
    <row r="777" s="25" customFormat="1" x14ac:dyDescent="0.45"/>
    <row r="778" s="25" customFormat="1" x14ac:dyDescent="0.45"/>
    <row r="779" s="25" customFormat="1" x14ac:dyDescent="0.45"/>
    <row r="780" s="25" customFormat="1" x14ac:dyDescent="0.45"/>
    <row r="781" s="25" customFormat="1" x14ac:dyDescent="0.45"/>
    <row r="782" s="25" customFormat="1" x14ac:dyDescent="0.45"/>
    <row r="783" s="25" customFormat="1" x14ac:dyDescent="0.45"/>
    <row r="784" s="25" customFormat="1" x14ac:dyDescent="0.45"/>
    <row r="785" s="25" customFormat="1" x14ac:dyDescent="0.45"/>
    <row r="786" s="25" customFormat="1" x14ac:dyDescent="0.45"/>
    <row r="787" s="25" customFormat="1" x14ac:dyDescent="0.45"/>
    <row r="788" s="25" customFormat="1" x14ac:dyDescent="0.45"/>
    <row r="789" s="25" customFormat="1" x14ac:dyDescent="0.45"/>
    <row r="790" s="25" customFormat="1" x14ac:dyDescent="0.45"/>
    <row r="791" s="25" customFormat="1" x14ac:dyDescent="0.45"/>
    <row r="792" s="25" customFormat="1" x14ac:dyDescent="0.45"/>
    <row r="793" s="25" customFormat="1" x14ac:dyDescent="0.45"/>
    <row r="794" s="25" customFormat="1" x14ac:dyDescent="0.45"/>
    <row r="795" s="25" customFormat="1" x14ac:dyDescent="0.45"/>
    <row r="796" s="25" customFormat="1" x14ac:dyDescent="0.45"/>
    <row r="797" s="25" customFormat="1" x14ac:dyDescent="0.45"/>
    <row r="798" s="25" customFormat="1" x14ac:dyDescent="0.45"/>
    <row r="799" s="25" customFormat="1" x14ac:dyDescent="0.45"/>
    <row r="800" s="25" customFormat="1" x14ac:dyDescent="0.45"/>
    <row r="801" s="25" customFormat="1" x14ac:dyDescent="0.45"/>
    <row r="802" s="25" customFormat="1" x14ac:dyDescent="0.45"/>
    <row r="803" s="25" customFormat="1" x14ac:dyDescent="0.45"/>
    <row r="804" s="25" customFormat="1" x14ac:dyDescent="0.45"/>
    <row r="805" s="25" customFormat="1" x14ac:dyDescent="0.45"/>
    <row r="806" s="25" customFormat="1" x14ac:dyDescent="0.45"/>
    <row r="807" s="25" customFormat="1" x14ac:dyDescent="0.45"/>
    <row r="808" s="25" customFormat="1" x14ac:dyDescent="0.45"/>
    <row r="809" s="25" customFormat="1" x14ac:dyDescent="0.45"/>
    <row r="810" s="25" customFormat="1" x14ac:dyDescent="0.45"/>
    <row r="811" s="25" customFormat="1" x14ac:dyDescent="0.45"/>
    <row r="812" s="25" customFormat="1" x14ac:dyDescent="0.45"/>
    <row r="813" s="25" customFormat="1" x14ac:dyDescent="0.45"/>
    <row r="814" s="25" customFormat="1" x14ac:dyDescent="0.45"/>
    <row r="815" s="25" customFormat="1" x14ac:dyDescent="0.45"/>
    <row r="816" s="25" customFormat="1" x14ac:dyDescent="0.45"/>
    <row r="817" s="25" customFormat="1" x14ac:dyDescent="0.45"/>
    <row r="818" s="25" customFormat="1" x14ac:dyDescent="0.45"/>
    <row r="819" s="25" customFormat="1" x14ac:dyDescent="0.45"/>
    <row r="820" s="25" customFormat="1" x14ac:dyDescent="0.45"/>
    <row r="821" s="25" customFormat="1" x14ac:dyDescent="0.45"/>
    <row r="822" s="25" customFormat="1" x14ac:dyDescent="0.45"/>
    <row r="823" s="25" customFormat="1" x14ac:dyDescent="0.45"/>
    <row r="824" s="25" customFormat="1" x14ac:dyDescent="0.45"/>
    <row r="825" s="25" customFormat="1" x14ac:dyDescent="0.45"/>
    <row r="826" s="25" customFormat="1" x14ac:dyDescent="0.45"/>
    <row r="827" s="25" customFormat="1" x14ac:dyDescent="0.45"/>
    <row r="828" s="25" customFormat="1" x14ac:dyDescent="0.45"/>
    <row r="829" s="25" customFormat="1" x14ac:dyDescent="0.45"/>
    <row r="830" s="25" customFormat="1" x14ac:dyDescent="0.45"/>
    <row r="831" s="25" customFormat="1" x14ac:dyDescent="0.45"/>
    <row r="832" s="25" customFormat="1" x14ac:dyDescent="0.45"/>
    <row r="833" s="25" customFormat="1" x14ac:dyDescent="0.45"/>
    <row r="834" s="25" customFormat="1" x14ac:dyDescent="0.45"/>
    <row r="835" s="25" customFormat="1" x14ac:dyDescent="0.45"/>
    <row r="836" s="25" customFormat="1" x14ac:dyDescent="0.45"/>
    <row r="837" s="25" customFormat="1" x14ac:dyDescent="0.45"/>
    <row r="838" s="25" customFormat="1" x14ac:dyDescent="0.45"/>
    <row r="839" s="25" customFormat="1" x14ac:dyDescent="0.45"/>
    <row r="840" s="25" customFormat="1" x14ac:dyDescent="0.45"/>
    <row r="841" s="25" customFormat="1" x14ac:dyDescent="0.45"/>
    <row r="842" s="25" customFormat="1" x14ac:dyDescent="0.45"/>
    <row r="843" s="25" customFormat="1" x14ac:dyDescent="0.45"/>
    <row r="844" s="25" customFormat="1" x14ac:dyDescent="0.45"/>
    <row r="845" s="25" customFormat="1" x14ac:dyDescent="0.45"/>
    <row r="846" s="25" customFormat="1" x14ac:dyDescent="0.45"/>
    <row r="847" s="25" customFormat="1" x14ac:dyDescent="0.45"/>
    <row r="848" s="25" customFormat="1" x14ac:dyDescent="0.45"/>
    <row r="849" s="25" customFormat="1" x14ac:dyDescent="0.45"/>
    <row r="850" s="25" customFormat="1" x14ac:dyDescent="0.45"/>
    <row r="851" s="25" customFormat="1" x14ac:dyDescent="0.45"/>
    <row r="852" s="25" customFormat="1" x14ac:dyDescent="0.45"/>
    <row r="853" s="25" customFormat="1" x14ac:dyDescent="0.45"/>
    <row r="854" s="25" customFormat="1" x14ac:dyDescent="0.45"/>
    <row r="855" s="25" customFormat="1" x14ac:dyDescent="0.45"/>
    <row r="856" s="25" customFormat="1" x14ac:dyDescent="0.45"/>
    <row r="857" s="25" customFormat="1" x14ac:dyDescent="0.45"/>
    <row r="858" s="25" customFormat="1" x14ac:dyDescent="0.45"/>
    <row r="859" s="25" customFormat="1" x14ac:dyDescent="0.45"/>
    <row r="860" s="25" customFormat="1" x14ac:dyDescent="0.45"/>
    <row r="861" s="25" customFormat="1" x14ac:dyDescent="0.45"/>
    <row r="862" s="25" customFormat="1" x14ac:dyDescent="0.45"/>
    <row r="863" s="25" customFormat="1" x14ac:dyDescent="0.45"/>
    <row r="864" s="25" customFormat="1" x14ac:dyDescent="0.45"/>
    <row r="865" s="25" customFormat="1" x14ac:dyDescent="0.45"/>
    <row r="866" s="25" customFormat="1" x14ac:dyDescent="0.45"/>
    <row r="867" s="25" customFormat="1" x14ac:dyDescent="0.45"/>
    <row r="868" s="25" customFormat="1" x14ac:dyDescent="0.45"/>
    <row r="869" s="25" customFormat="1" x14ac:dyDescent="0.45"/>
    <row r="870" s="25" customFormat="1" x14ac:dyDescent="0.45"/>
    <row r="871" s="25" customFormat="1" x14ac:dyDescent="0.45"/>
    <row r="872" s="25" customFormat="1" x14ac:dyDescent="0.45"/>
    <row r="873" s="25" customFormat="1" x14ac:dyDescent="0.45"/>
    <row r="874" s="25" customFormat="1" x14ac:dyDescent="0.45"/>
    <row r="875" s="25" customFormat="1" x14ac:dyDescent="0.45"/>
    <row r="876" s="25" customFormat="1" x14ac:dyDescent="0.45"/>
    <row r="877" s="25" customFormat="1" x14ac:dyDescent="0.45"/>
    <row r="878" s="25" customFormat="1" x14ac:dyDescent="0.45"/>
    <row r="879" s="25" customFormat="1" x14ac:dyDescent="0.45"/>
    <row r="880" s="25" customFormat="1" x14ac:dyDescent="0.45"/>
    <row r="881" s="25" customFormat="1" x14ac:dyDescent="0.45"/>
    <row r="882" s="25" customFormat="1" x14ac:dyDescent="0.45"/>
    <row r="883" s="25" customFormat="1" x14ac:dyDescent="0.45"/>
    <row r="884" s="25" customFormat="1" x14ac:dyDescent="0.45"/>
    <row r="885" s="25" customFormat="1" x14ac:dyDescent="0.45"/>
    <row r="886" s="25" customFormat="1" x14ac:dyDescent="0.45"/>
    <row r="887" s="25" customFormat="1" x14ac:dyDescent="0.45"/>
    <row r="888" s="25" customFormat="1" x14ac:dyDescent="0.45"/>
    <row r="889" s="25" customFormat="1" x14ac:dyDescent="0.45"/>
    <row r="890" s="25" customFormat="1" x14ac:dyDescent="0.45"/>
    <row r="891" s="25" customFormat="1" x14ac:dyDescent="0.45"/>
    <row r="892" s="25" customFormat="1" x14ac:dyDescent="0.45"/>
    <row r="893" s="25" customFormat="1" x14ac:dyDescent="0.45"/>
    <row r="894" s="25" customFormat="1" x14ac:dyDescent="0.45"/>
    <row r="895" s="25" customFormat="1" x14ac:dyDescent="0.45"/>
    <row r="896" s="25" customFormat="1" x14ac:dyDescent="0.45"/>
    <row r="897" s="25" customFormat="1" x14ac:dyDescent="0.45"/>
    <row r="898" s="25" customFormat="1" x14ac:dyDescent="0.45"/>
    <row r="899" s="25" customFormat="1" x14ac:dyDescent="0.45"/>
    <row r="900" s="25" customFormat="1" x14ac:dyDescent="0.45"/>
    <row r="901" s="25" customFormat="1" x14ac:dyDescent="0.45"/>
    <row r="902" s="25" customFormat="1" x14ac:dyDescent="0.45"/>
    <row r="903" s="25" customFormat="1" x14ac:dyDescent="0.45"/>
    <row r="904" s="25" customFormat="1" x14ac:dyDescent="0.45"/>
    <row r="905" s="25" customFormat="1" x14ac:dyDescent="0.45"/>
    <row r="906" s="25" customFormat="1" x14ac:dyDescent="0.45"/>
    <row r="907" s="25" customFormat="1" x14ac:dyDescent="0.45"/>
    <row r="908" s="25" customFormat="1" x14ac:dyDescent="0.45"/>
    <row r="909" s="25" customFormat="1" x14ac:dyDescent="0.45"/>
    <row r="910" s="25" customFormat="1" x14ac:dyDescent="0.45"/>
    <row r="911" s="25" customFormat="1" x14ac:dyDescent="0.45"/>
    <row r="912" s="25" customFormat="1" x14ac:dyDescent="0.45"/>
    <row r="913" s="25" customFormat="1" x14ac:dyDescent="0.45"/>
    <row r="914" s="25" customFormat="1" x14ac:dyDescent="0.45"/>
    <row r="915" s="25" customFormat="1" x14ac:dyDescent="0.45"/>
    <row r="916" s="25" customFormat="1" x14ac:dyDescent="0.45"/>
    <row r="917" s="25" customFormat="1" x14ac:dyDescent="0.45"/>
    <row r="918" s="25" customFormat="1" x14ac:dyDescent="0.45"/>
    <row r="919" s="25" customFormat="1" x14ac:dyDescent="0.45"/>
    <row r="920" s="25" customFormat="1" x14ac:dyDescent="0.45"/>
    <row r="921" s="25" customFormat="1" x14ac:dyDescent="0.45"/>
    <row r="922" s="25" customFormat="1" x14ac:dyDescent="0.45"/>
    <row r="923" s="25" customFormat="1" x14ac:dyDescent="0.45"/>
    <row r="924" s="25" customFormat="1" x14ac:dyDescent="0.45"/>
    <row r="925" s="25" customFormat="1" x14ac:dyDescent="0.45"/>
    <row r="926" s="25" customFormat="1" x14ac:dyDescent="0.45"/>
    <row r="927" s="25" customFormat="1" x14ac:dyDescent="0.45"/>
    <row r="928" s="25" customFormat="1" x14ac:dyDescent="0.45"/>
    <row r="929" s="25" customFormat="1" x14ac:dyDescent="0.45"/>
    <row r="930" s="25" customFormat="1" x14ac:dyDescent="0.45"/>
    <row r="931" s="25" customFormat="1" x14ac:dyDescent="0.45"/>
    <row r="932" s="25" customFormat="1" x14ac:dyDescent="0.45"/>
    <row r="933" s="25" customFormat="1" x14ac:dyDescent="0.45"/>
    <row r="934" s="25" customFormat="1" x14ac:dyDescent="0.45"/>
    <row r="935" s="25" customFormat="1" x14ac:dyDescent="0.45"/>
    <row r="936" s="25" customFormat="1" x14ac:dyDescent="0.45"/>
    <row r="937" s="25" customFormat="1" x14ac:dyDescent="0.45"/>
    <row r="938" s="25" customFormat="1" x14ac:dyDescent="0.45"/>
    <row r="939" s="25" customFormat="1" x14ac:dyDescent="0.45"/>
    <row r="940" s="25" customFormat="1" x14ac:dyDescent="0.45"/>
    <row r="941" s="25" customFormat="1" x14ac:dyDescent="0.45"/>
    <row r="942" s="25" customFormat="1" x14ac:dyDescent="0.45"/>
    <row r="943" s="25" customFormat="1" x14ac:dyDescent="0.45"/>
    <row r="944" s="25" customFormat="1" x14ac:dyDescent="0.45"/>
    <row r="945" s="25" customFormat="1" x14ac:dyDescent="0.45"/>
    <row r="946" s="25" customFormat="1" x14ac:dyDescent="0.45"/>
    <row r="947" s="25" customFormat="1" x14ac:dyDescent="0.45"/>
    <row r="948" s="25" customFormat="1" x14ac:dyDescent="0.45"/>
    <row r="949" s="25" customFormat="1" x14ac:dyDescent="0.45"/>
    <row r="950" s="25" customFormat="1" x14ac:dyDescent="0.45"/>
    <row r="951" s="25" customFormat="1" x14ac:dyDescent="0.45"/>
    <row r="952" s="25" customFormat="1" x14ac:dyDescent="0.45"/>
    <row r="953" s="25" customFormat="1" x14ac:dyDescent="0.45"/>
    <row r="954" s="25" customFormat="1" x14ac:dyDescent="0.45"/>
    <row r="955" s="25" customFormat="1" x14ac:dyDescent="0.45"/>
    <row r="956" s="25" customFormat="1" x14ac:dyDescent="0.45"/>
    <row r="957" s="25" customFormat="1" x14ac:dyDescent="0.45"/>
    <row r="958" s="25" customFormat="1" x14ac:dyDescent="0.45"/>
    <row r="959" s="25" customFormat="1" x14ac:dyDescent="0.45"/>
    <row r="960" s="25" customFormat="1" x14ac:dyDescent="0.45"/>
    <row r="961" s="25" customFormat="1" x14ac:dyDescent="0.45"/>
    <row r="962" s="25" customFormat="1" x14ac:dyDescent="0.45"/>
    <row r="963" s="25" customFormat="1" x14ac:dyDescent="0.45"/>
    <row r="964" s="25" customFormat="1" x14ac:dyDescent="0.45"/>
    <row r="965" s="25" customFormat="1" x14ac:dyDescent="0.45"/>
    <row r="966" s="25" customFormat="1" x14ac:dyDescent="0.45"/>
    <row r="967" s="25" customFormat="1" x14ac:dyDescent="0.45"/>
    <row r="968" s="25" customFormat="1" x14ac:dyDescent="0.45"/>
    <row r="969" s="25" customFormat="1" x14ac:dyDescent="0.45"/>
    <row r="970" s="25" customFormat="1" x14ac:dyDescent="0.45"/>
    <row r="971" s="25" customFormat="1" x14ac:dyDescent="0.45"/>
    <row r="972" s="25" customFormat="1" x14ac:dyDescent="0.45"/>
    <row r="973" s="25" customFormat="1" x14ac:dyDescent="0.45"/>
    <row r="974" s="25" customFormat="1" x14ac:dyDescent="0.45"/>
    <row r="975" s="25" customFormat="1" x14ac:dyDescent="0.45"/>
    <row r="976" s="25" customFormat="1" x14ac:dyDescent="0.45"/>
    <row r="977" s="25" customFormat="1" x14ac:dyDescent="0.45"/>
    <row r="978" s="25" customFormat="1" x14ac:dyDescent="0.45"/>
    <row r="979" s="25" customFormat="1" x14ac:dyDescent="0.45"/>
    <row r="980" s="25" customFormat="1" x14ac:dyDescent="0.45"/>
    <row r="981" s="25" customFormat="1" x14ac:dyDescent="0.45"/>
    <row r="982" s="25" customFormat="1" x14ac:dyDescent="0.45"/>
    <row r="983" s="25" customFormat="1" x14ac:dyDescent="0.45"/>
    <row r="984" s="25" customFormat="1" x14ac:dyDescent="0.45"/>
    <row r="985" s="25" customFormat="1" x14ac:dyDescent="0.45"/>
    <row r="986" s="25" customFormat="1" x14ac:dyDescent="0.45"/>
    <row r="987" s="25" customFormat="1" x14ac:dyDescent="0.45"/>
    <row r="988" s="25" customFormat="1" x14ac:dyDescent="0.45"/>
    <row r="989" s="25" customFormat="1" x14ac:dyDescent="0.45"/>
    <row r="990" s="25" customFormat="1" x14ac:dyDescent="0.45"/>
    <row r="991" s="25" customFormat="1" x14ac:dyDescent="0.45"/>
    <row r="992" s="25" customFormat="1" x14ac:dyDescent="0.45"/>
    <row r="993" s="25" customFormat="1" x14ac:dyDescent="0.45"/>
    <row r="994" s="25" customFormat="1" x14ac:dyDescent="0.45"/>
    <row r="995" s="25" customFormat="1" x14ac:dyDescent="0.45"/>
    <row r="996" s="25" customFormat="1" x14ac:dyDescent="0.45"/>
    <row r="997" s="25" customFormat="1" x14ac:dyDescent="0.45"/>
    <row r="998" s="25" customFormat="1" x14ac:dyDescent="0.45"/>
    <row r="999" s="25" customFormat="1" x14ac:dyDescent="0.45"/>
    <row r="1000" s="25" customFormat="1" x14ac:dyDescent="0.45"/>
    <row r="1001" s="25" customFormat="1" x14ac:dyDescent="0.45"/>
    <row r="1002" s="25" customFormat="1" x14ac:dyDescent="0.45"/>
    <row r="1003" s="25" customFormat="1" x14ac:dyDescent="0.45"/>
    <row r="1004" s="25" customFormat="1" x14ac:dyDescent="0.45"/>
    <row r="1005" s="25" customFormat="1" x14ac:dyDescent="0.45"/>
    <row r="1006" s="25" customFormat="1" x14ac:dyDescent="0.45"/>
    <row r="1007" s="25" customFormat="1" x14ac:dyDescent="0.45"/>
    <row r="1008" s="25" customFormat="1" x14ac:dyDescent="0.45"/>
    <row r="1009" s="25" customFormat="1" x14ac:dyDescent="0.45"/>
    <row r="1010" s="25" customFormat="1" x14ac:dyDescent="0.45"/>
    <row r="1011" s="25" customFormat="1" x14ac:dyDescent="0.45"/>
    <row r="1012" s="25" customFormat="1" x14ac:dyDescent="0.45"/>
    <row r="1013" s="25" customFormat="1" x14ac:dyDescent="0.45"/>
    <row r="1014" s="25" customFormat="1" x14ac:dyDescent="0.45"/>
    <row r="1015" s="25" customFormat="1" x14ac:dyDescent="0.45"/>
    <row r="1016" s="25" customFormat="1" x14ac:dyDescent="0.45"/>
    <row r="1017" s="25" customFormat="1" x14ac:dyDescent="0.45"/>
    <row r="1018" s="25" customFormat="1" x14ac:dyDescent="0.45"/>
    <row r="1019" s="25" customFormat="1" x14ac:dyDescent="0.45"/>
    <row r="1020" s="25" customFormat="1" x14ac:dyDescent="0.45"/>
    <row r="1021" s="25" customFormat="1" x14ac:dyDescent="0.45"/>
    <row r="1022" s="25" customFormat="1" x14ac:dyDescent="0.45"/>
    <row r="1023" s="25" customFormat="1" x14ac:dyDescent="0.45"/>
    <row r="1024" s="25" customFormat="1" x14ac:dyDescent="0.45"/>
    <row r="1025" s="25" customFormat="1" x14ac:dyDescent="0.45"/>
    <row r="1026" s="25" customFormat="1" x14ac:dyDescent="0.45"/>
    <row r="1027" s="25" customFormat="1" x14ac:dyDescent="0.45"/>
    <row r="1028" s="25" customFormat="1" x14ac:dyDescent="0.45"/>
    <row r="1029" s="25" customFormat="1" x14ac:dyDescent="0.45"/>
    <row r="1030" s="25" customFormat="1" x14ac:dyDescent="0.45"/>
    <row r="1031" s="25" customFormat="1" x14ac:dyDescent="0.45"/>
    <row r="1032" s="25" customFormat="1" x14ac:dyDescent="0.45"/>
    <row r="1033" s="25" customFormat="1" x14ac:dyDescent="0.45"/>
    <row r="1034" s="25" customFormat="1" x14ac:dyDescent="0.45"/>
    <row r="1035" s="25" customFormat="1" x14ac:dyDescent="0.45"/>
    <row r="1036" s="25" customFormat="1" x14ac:dyDescent="0.45"/>
    <row r="1037" s="25" customFormat="1" x14ac:dyDescent="0.45"/>
    <row r="1038" s="25" customFormat="1" x14ac:dyDescent="0.45"/>
    <row r="1039" s="25" customFormat="1" x14ac:dyDescent="0.45"/>
    <row r="1040" s="25" customFormat="1" x14ac:dyDescent="0.45"/>
    <row r="1041" s="25" customFormat="1" x14ac:dyDescent="0.45"/>
    <row r="1042" s="25" customFormat="1" x14ac:dyDescent="0.45"/>
    <row r="1043" s="25" customFormat="1" x14ac:dyDescent="0.45"/>
    <row r="1044" s="25" customFormat="1" x14ac:dyDescent="0.45"/>
    <row r="1045" s="25" customFormat="1" x14ac:dyDescent="0.45"/>
    <row r="1046" s="25" customFormat="1" x14ac:dyDescent="0.45"/>
    <row r="1047" s="25" customFormat="1" x14ac:dyDescent="0.45"/>
    <row r="1048" s="25" customFormat="1" x14ac:dyDescent="0.45"/>
    <row r="1049" s="25" customFormat="1" x14ac:dyDescent="0.45"/>
    <row r="1050" s="25" customFormat="1" x14ac:dyDescent="0.45"/>
    <row r="1051" s="25" customFormat="1" x14ac:dyDescent="0.45"/>
    <row r="1052" s="25" customFormat="1" x14ac:dyDescent="0.45"/>
    <row r="1053" s="25" customFormat="1" x14ac:dyDescent="0.45"/>
    <row r="1054" s="25" customFormat="1" x14ac:dyDescent="0.45"/>
    <row r="1055" s="25" customFormat="1" x14ac:dyDescent="0.45"/>
    <row r="1056" s="25" customFormat="1" x14ac:dyDescent="0.45"/>
    <row r="1057" s="25" customFormat="1" x14ac:dyDescent="0.45"/>
    <row r="1058" s="25" customFormat="1" x14ac:dyDescent="0.45"/>
    <row r="1059" s="25" customFormat="1" x14ac:dyDescent="0.45"/>
    <row r="1060" s="25" customFormat="1" x14ac:dyDescent="0.45"/>
    <row r="1061" s="25" customFormat="1" x14ac:dyDescent="0.45"/>
    <row r="1062" s="25" customFormat="1" x14ac:dyDescent="0.45"/>
    <row r="1063" s="25" customFormat="1" x14ac:dyDescent="0.45"/>
    <row r="1064" s="25" customFormat="1" x14ac:dyDescent="0.45"/>
    <row r="1065" s="25" customFormat="1" x14ac:dyDescent="0.45"/>
    <row r="1066" s="25" customFormat="1" x14ac:dyDescent="0.45"/>
    <row r="1067" s="25" customFormat="1" x14ac:dyDescent="0.45"/>
    <row r="1068" s="25" customFormat="1" x14ac:dyDescent="0.45"/>
    <row r="1069" s="25" customFormat="1" x14ac:dyDescent="0.45"/>
    <row r="1070" s="25" customFormat="1" x14ac:dyDescent="0.45"/>
    <row r="1071" s="25" customFormat="1" x14ac:dyDescent="0.45"/>
    <row r="1072" s="25" customFormat="1" x14ac:dyDescent="0.45"/>
    <row r="1073" s="25" customFormat="1" x14ac:dyDescent="0.45"/>
    <row r="1074" s="25" customFormat="1" x14ac:dyDescent="0.45"/>
    <row r="1075" s="25" customFormat="1" x14ac:dyDescent="0.45"/>
    <row r="1076" s="25" customFormat="1" x14ac:dyDescent="0.45"/>
    <row r="1077" s="25" customFormat="1" x14ac:dyDescent="0.45"/>
    <row r="1078" s="25" customFormat="1" x14ac:dyDescent="0.45"/>
    <row r="1079" s="25" customFormat="1" x14ac:dyDescent="0.45"/>
    <row r="1080" s="25" customFormat="1" x14ac:dyDescent="0.45"/>
    <row r="1081" s="25" customFormat="1" x14ac:dyDescent="0.45"/>
    <row r="1082" s="25" customFormat="1" x14ac:dyDescent="0.45"/>
    <row r="1083" s="25" customFormat="1" x14ac:dyDescent="0.45"/>
    <row r="1084" s="25" customFormat="1" x14ac:dyDescent="0.45"/>
    <row r="1085" s="25" customFormat="1" x14ac:dyDescent="0.45"/>
    <row r="1086" s="25" customFormat="1" x14ac:dyDescent="0.45"/>
    <row r="1087" s="25" customFormat="1" x14ac:dyDescent="0.45"/>
    <row r="1088" s="25" customFormat="1" x14ac:dyDescent="0.45"/>
    <row r="1089" s="25" customFormat="1" x14ac:dyDescent="0.45"/>
    <row r="1090" s="25" customFormat="1" x14ac:dyDescent="0.45"/>
    <row r="1091" s="25" customFormat="1" x14ac:dyDescent="0.45"/>
    <row r="1092" s="25" customFormat="1" x14ac:dyDescent="0.45"/>
    <row r="1093" s="25" customFormat="1" x14ac:dyDescent="0.45"/>
    <row r="1094" s="25" customFormat="1" x14ac:dyDescent="0.45"/>
    <row r="1095" s="25" customFormat="1" x14ac:dyDescent="0.45"/>
    <row r="1096" s="25" customFormat="1" x14ac:dyDescent="0.45"/>
    <row r="1097" s="25" customFormat="1" x14ac:dyDescent="0.45"/>
    <row r="1098" s="25" customFormat="1" x14ac:dyDescent="0.45"/>
    <row r="1099" s="25" customFormat="1" x14ac:dyDescent="0.45"/>
    <row r="1100" s="25" customFormat="1" x14ac:dyDescent="0.45"/>
    <row r="1101" s="25" customFormat="1" x14ac:dyDescent="0.45"/>
    <row r="1102" s="25" customFormat="1" x14ac:dyDescent="0.45"/>
    <row r="1103" s="25" customFormat="1" x14ac:dyDescent="0.45"/>
    <row r="1104" s="25" customFormat="1" x14ac:dyDescent="0.45"/>
    <row r="1105" s="25" customFormat="1" x14ac:dyDescent="0.45"/>
    <row r="1106" s="25" customFormat="1" x14ac:dyDescent="0.45"/>
    <row r="1107" s="25" customFormat="1" x14ac:dyDescent="0.45"/>
    <row r="1108" s="25" customFormat="1" x14ac:dyDescent="0.45"/>
    <row r="1109" s="25" customFormat="1" x14ac:dyDescent="0.45"/>
    <row r="1110" s="25" customFormat="1" x14ac:dyDescent="0.45"/>
    <row r="1111" s="25" customFormat="1" x14ac:dyDescent="0.45"/>
    <row r="1112" s="25" customFormat="1" x14ac:dyDescent="0.45"/>
    <row r="1113" s="25" customFormat="1" x14ac:dyDescent="0.45"/>
    <row r="1114" s="25" customFormat="1" x14ac:dyDescent="0.45"/>
    <row r="1115" s="25" customFormat="1" x14ac:dyDescent="0.45"/>
    <row r="1116" s="25" customFormat="1" x14ac:dyDescent="0.45"/>
    <row r="1117" s="25" customFormat="1" x14ac:dyDescent="0.45"/>
    <row r="1118" s="25" customFormat="1" x14ac:dyDescent="0.45"/>
    <row r="1119" s="25" customFormat="1" x14ac:dyDescent="0.45"/>
    <row r="1120" s="25" customFormat="1" x14ac:dyDescent="0.45"/>
    <row r="1121" s="25" customFormat="1" x14ac:dyDescent="0.45"/>
    <row r="1122" s="25" customFormat="1" x14ac:dyDescent="0.45"/>
    <row r="1123" s="25" customFormat="1" x14ac:dyDescent="0.45"/>
    <row r="1124" s="25" customFormat="1" x14ac:dyDescent="0.45"/>
    <row r="1125" s="25" customFormat="1" x14ac:dyDescent="0.45"/>
    <row r="1126" s="25" customFormat="1" x14ac:dyDescent="0.45"/>
    <row r="1127" s="25" customFormat="1" x14ac:dyDescent="0.45"/>
    <row r="1128" s="25" customFormat="1" x14ac:dyDescent="0.45"/>
    <row r="1129" s="25" customFormat="1" x14ac:dyDescent="0.45"/>
    <row r="1130" s="25" customFormat="1" x14ac:dyDescent="0.45"/>
    <row r="1131" s="25" customFormat="1" x14ac:dyDescent="0.45"/>
    <row r="1132" s="25" customFormat="1" x14ac:dyDescent="0.45"/>
    <row r="1133" s="25" customFormat="1" x14ac:dyDescent="0.45"/>
    <row r="1134" s="25" customFormat="1" x14ac:dyDescent="0.45"/>
    <row r="1135" s="25" customFormat="1" x14ac:dyDescent="0.45"/>
    <row r="1136" s="25" customFormat="1" x14ac:dyDescent="0.45"/>
    <row r="1137" s="25" customFormat="1" x14ac:dyDescent="0.45"/>
    <row r="1138" s="25" customFormat="1" x14ac:dyDescent="0.45"/>
    <row r="1139" s="25" customFormat="1" x14ac:dyDescent="0.45"/>
    <row r="1140" s="25" customFormat="1" x14ac:dyDescent="0.45"/>
    <row r="1141" s="25" customFormat="1" x14ac:dyDescent="0.45"/>
    <row r="1142" s="25" customFormat="1" x14ac:dyDescent="0.45"/>
    <row r="1143" s="25" customFormat="1" x14ac:dyDescent="0.45"/>
    <row r="1144" s="25" customFormat="1" x14ac:dyDescent="0.45"/>
    <row r="1145" s="25" customFormat="1" x14ac:dyDescent="0.45"/>
    <row r="1146" s="25" customFormat="1" x14ac:dyDescent="0.45"/>
    <row r="1147" s="25" customFormat="1" x14ac:dyDescent="0.45"/>
    <row r="1148" s="25" customFormat="1" x14ac:dyDescent="0.45"/>
    <row r="1149" s="25" customFormat="1" x14ac:dyDescent="0.45"/>
    <row r="1150" s="25" customFormat="1" x14ac:dyDescent="0.45"/>
    <row r="1151" s="25" customFormat="1" x14ac:dyDescent="0.45"/>
    <row r="1152" s="25" customFormat="1" x14ac:dyDescent="0.45"/>
    <row r="1153" s="25" customFormat="1" x14ac:dyDescent="0.45"/>
    <row r="1154" s="25" customFormat="1" x14ac:dyDescent="0.45"/>
    <row r="1155" s="25" customFormat="1" x14ac:dyDescent="0.45"/>
    <row r="1156" s="25" customFormat="1" x14ac:dyDescent="0.45"/>
    <row r="1157" s="25" customFormat="1" x14ac:dyDescent="0.45"/>
    <row r="1158" s="25" customFormat="1" x14ac:dyDescent="0.45"/>
    <row r="1159" s="25" customFormat="1" x14ac:dyDescent="0.45"/>
    <row r="1160" s="25" customFormat="1" x14ac:dyDescent="0.45"/>
    <row r="1161" s="25" customFormat="1" x14ac:dyDescent="0.45"/>
    <row r="1162" s="25" customFormat="1" x14ac:dyDescent="0.45"/>
    <row r="1163" s="25" customFormat="1" x14ac:dyDescent="0.45"/>
    <row r="1164" s="25" customFormat="1" x14ac:dyDescent="0.45"/>
    <row r="1165" s="25" customFormat="1" x14ac:dyDescent="0.45"/>
    <row r="1166" s="25" customFormat="1" x14ac:dyDescent="0.45"/>
    <row r="1167" s="25" customFormat="1" x14ac:dyDescent="0.45"/>
    <row r="1168" s="25" customFormat="1" x14ac:dyDescent="0.45"/>
    <row r="1169" s="25" customFormat="1" x14ac:dyDescent="0.45"/>
    <row r="1170" s="25" customFormat="1" x14ac:dyDescent="0.45"/>
    <row r="1171" s="25" customFormat="1" x14ac:dyDescent="0.45"/>
    <row r="1172" s="25" customFormat="1" x14ac:dyDescent="0.45"/>
    <row r="1173" s="25" customFormat="1" x14ac:dyDescent="0.45"/>
    <row r="1174" s="25" customFormat="1" x14ac:dyDescent="0.45"/>
    <row r="1175" s="25" customFormat="1" x14ac:dyDescent="0.45"/>
    <row r="1176" s="25" customFormat="1" x14ac:dyDescent="0.45"/>
    <row r="1177" s="25" customFormat="1" x14ac:dyDescent="0.45"/>
    <row r="1178" s="25" customFormat="1" x14ac:dyDescent="0.45"/>
    <row r="1179" s="25" customFormat="1" x14ac:dyDescent="0.45"/>
    <row r="1180" s="25" customFormat="1" x14ac:dyDescent="0.45"/>
    <row r="1181" s="25" customFormat="1" x14ac:dyDescent="0.45"/>
    <row r="1182" s="25" customFormat="1" x14ac:dyDescent="0.45"/>
    <row r="1183" s="25" customFormat="1" x14ac:dyDescent="0.45"/>
    <row r="1184" s="25" customFormat="1" x14ac:dyDescent="0.45"/>
    <row r="1185" s="25" customFormat="1" x14ac:dyDescent="0.45"/>
    <row r="1186" s="25" customFormat="1" x14ac:dyDescent="0.45"/>
    <row r="1187" s="25" customFormat="1" x14ac:dyDescent="0.45"/>
    <row r="1188" s="25" customFormat="1" x14ac:dyDescent="0.45"/>
    <row r="1189" s="25" customFormat="1" x14ac:dyDescent="0.45"/>
    <row r="1190" s="25" customFormat="1" x14ac:dyDescent="0.45"/>
    <row r="1191" s="25" customFormat="1" x14ac:dyDescent="0.45"/>
    <row r="1192" s="25" customFormat="1" x14ac:dyDescent="0.45"/>
    <row r="1193" s="25" customFormat="1" x14ac:dyDescent="0.45"/>
    <row r="1194" s="25" customFormat="1" x14ac:dyDescent="0.45"/>
    <row r="1195" s="25" customFormat="1" x14ac:dyDescent="0.45"/>
    <row r="1196" s="25" customFormat="1" x14ac:dyDescent="0.45"/>
    <row r="1197" s="25" customFormat="1" x14ac:dyDescent="0.45"/>
    <row r="1198" s="25" customFormat="1" x14ac:dyDescent="0.45"/>
    <row r="1199" s="25" customFormat="1" x14ac:dyDescent="0.45"/>
    <row r="1200" s="25" customFormat="1" x14ac:dyDescent="0.45"/>
    <row r="1201" s="25" customFormat="1" x14ac:dyDescent="0.45"/>
    <row r="1202" s="25" customFormat="1" x14ac:dyDescent="0.45"/>
    <row r="1203" s="25" customFormat="1" x14ac:dyDescent="0.45"/>
    <row r="1204" s="25" customFormat="1" x14ac:dyDescent="0.45"/>
    <row r="1205" s="25" customFormat="1" x14ac:dyDescent="0.45"/>
    <row r="1206" s="25" customFormat="1" x14ac:dyDescent="0.45"/>
    <row r="1207" s="25" customFormat="1" x14ac:dyDescent="0.45"/>
    <row r="1208" s="25" customFormat="1" x14ac:dyDescent="0.45"/>
    <row r="1209" s="25" customFormat="1" x14ac:dyDescent="0.45"/>
    <row r="1210" s="25" customFormat="1" x14ac:dyDescent="0.45"/>
    <row r="1211" s="25" customFormat="1" x14ac:dyDescent="0.45"/>
    <row r="1212" s="25" customFormat="1" x14ac:dyDescent="0.45"/>
    <row r="1213" s="25" customFormat="1" x14ac:dyDescent="0.45"/>
    <row r="1214" s="25" customFormat="1" x14ac:dyDescent="0.45"/>
    <row r="1215" s="25" customFormat="1" x14ac:dyDescent="0.45"/>
    <row r="1216" s="25" customFormat="1" x14ac:dyDescent="0.45"/>
    <row r="1217" s="25" customFormat="1" x14ac:dyDescent="0.45"/>
    <row r="1218" s="25" customFormat="1" x14ac:dyDescent="0.45"/>
    <row r="1219" s="25" customFormat="1" x14ac:dyDescent="0.45"/>
    <row r="1220" s="25" customFormat="1" x14ac:dyDescent="0.45"/>
    <row r="1221" s="25" customFormat="1" x14ac:dyDescent="0.45"/>
    <row r="1222" s="25" customFormat="1" x14ac:dyDescent="0.45"/>
    <row r="1223" s="25" customFormat="1" x14ac:dyDescent="0.45"/>
    <row r="1224" s="25" customFormat="1" x14ac:dyDescent="0.45"/>
    <row r="1225" s="25" customFormat="1" x14ac:dyDescent="0.45"/>
    <row r="1226" s="25" customFormat="1" x14ac:dyDescent="0.45"/>
    <row r="1227" s="25" customFormat="1" x14ac:dyDescent="0.45"/>
    <row r="1228" s="25" customFormat="1" x14ac:dyDescent="0.45"/>
    <row r="1229" s="25" customFormat="1" x14ac:dyDescent="0.45"/>
    <row r="1230" s="25" customFormat="1" x14ac:dyDescent="0.45"/>
    <row r="1231" s="25" customFormat="1" x14ac:dyDescent="0.45"/>
    <row r="1232" s="25" customFormat="1" x14ac:dyDescent="0.45"/>
    <row r="1233" s="25" customFormat="1" x14ac:dyDescent="0.45"/>
    <row r="1234" s="25" customFormat="1" x14ac:dyDescent="0.45"/>
    <row r="1235" s="25" customFormat="1" x14ac:dyDescent="0.45"/>
    <row r="1236" s="25" customFormat="1" x14ac:dyDescent="0.45"/>
    <row r="1237" s="25" customFormat="1" x14ac:dyDescent="0.45"/>
    <row r="1238" s="25" customFormat="1" x14ac:dyDescent="0.45"/>
    <row r="1239" s="25" customFormat="1" x14ac:dyDescent="0.45"/>
    <row r="1240" s="25" customFormat="1" x14ac:dyDescent="0.45"/>
    <row r="1241" s="25" customFormat="1" x14ac:dyDescent="0.45"/>
    <row r="1242" s="25" customFormat="1" x14ac:dyDescent="0.45"/>
    <row r="1243" s="25" customFormat="1" x14ac:dyDescent="0.45"/>
    <row r="1244" s="25" customFormat="1" x14ac:dyDescent="0.45"/>
    <row r="1245" s="25" customFormat="1" x14ac:dyDescent="0.45"/>
    <row r="1246" s="25" customFormat="1" x14ac:dyDescent="0.45"/>
    <row r="1247" s="25" customFormat="1" x14ac:dyDescent="0.45"/>
    <row r="1248" s="25" customFormat="1" x14ac:dyDescent="0.45"/>
    <row r="1249" s="25" customFormat="1" x14ac:dyDescent="0.45"/>
    <row r="1250" s="25" customFormat="1" x14ac:dyDescent="0.45"/>
    <row r="1251" s="25" customFormat="1" x14ac:dyDescent="0.45"/>
    <row r="1252" s="25" customFormat="1" x14ac:dyDescent="0.45"/>
    <row r="1253" s="25" customFormat="1" x14ac:dyDescent="0.45"/>
    <row r="1254" s="25" customFormat="1" x14ac:dyDescent="0.45"/>
    <row r="1255" s="25" customFormat="1" x14ac:dyDescent="0.45"/>
    <row r="1256" s="25" customFormat="1" x14ac:dyDescent="0.45"/>
    <row r="1257" s="25" customFormat="1" x14ac:dyDescent="0.45"/>
    <row r="1258" s="25" customFormat="1" x14ac:dyDescent="0.45"/>
    <row r="1259" s="25" customFormat="1" x14ac:dyDescent="0.45"/>
    <row r="1260" s="25" customFormat="1" x14ac:dyDescent="0.45"/>
    <row r="1261" s="25" customFormat="1" x14ac:dyDescent="0.45"/>
    <row r="1262" s="25" customFormat="1" x14ac:dyDescent="0.45"/>
    <row r="1263" s="25" customFormat="1" x14ac:dyDescent="0.45"/>
    <row r="1264" s="25" customFormat="1" x14ac:dyDescent="0.45"/>
    <row r="1265" s="25" customFormat="1" x14ac:dyDescent="0.45"/>
    <row r="1266" s="25" customFormat="1" x14ac:dyDescent="0.45"/>
    <row r="1267" s="25" customFormat="1" x14ac:dyDescent="0.45"/>
    <row r="1268" s="25" customFormat="1" x14ac:dyDescent="0.45"/>
    <row r="1269" s="25" customFormat="1" x14ac:dyDescent="0.45"/>
    <row r="1270" s="25" customFormat="1" x14ac:dyDescent="0.45"/>
    <row r="1271" s="25" customFormat="1" x14ac:dyDescent="0.45"/>
    <row r="1272" s="25" customFormat="1" x14ac:dyDescent="0.45"/>
    <row r="1273" s="25" customFormat="1" x14ac:dyDescent="0.45"/>
    <row r="1274" s="25" customFormat="1" x14ac:dyDescent="0.45"/>
    <row r="1275" s="25" customFormat="1" x14ac:dyDescent="0.45"/>
    <row r="1276" s="25" customFormat="1" x14ac:dyDescent="0.45"/>
    <row r="1277" s="25" customFormat="1" x14ac:dyDescent="0.45"/>
    <row r="1278" s="25" customFormat="1" x14ac:dyDescent="0.45"/>
    <row r="1279" s="25" customFormat="1" x14ac:dyDescent="0.45"/>
    <row r="1280" s="25" customFormat="1" x14ac:dyDescent="0.45"/>
    <row r="1281" s="25" customFormat="1" x14ac:dyDescent="0.45"/>
    <row r="1282" s="25" customFormat="1" x14ac:dyDescent="0.45"/>
    <row r="1283" s="25" customFormat="1" x14ac:dyDescent="0.45"/>
    <row r="1284" s="25" customFormat="1" x14ac:dyDescent="0.45"/>
    <row r="1285" s="25" customFormat="1" x14ac:dyDescent="0.45"/>
    <row r="1286" s="25" customFormat="1" x14ac:dyDescent="0.45"/>
    <row r="1287" s="25" customFormat="1" x14ac:dyDescent="0.45"/>
    <row r="1288" s="25" customFormat="1" x14ac:dyDescent="0.45"/>
    <row r="1289" s="25" customFormat="1" x14ac:dyDescent="0.45"/>
    <row r="1290" s="25" customFormat="1" x14ac:dyDescent="0.45"/>
    <row r="1291" s="25" customFormat="1" x14ac:dyDescent="0.45"/>
    <row r="1292" s="25" customFormat="1" x14ac:dyDescent="0.45"/>
    <row r="1293" s="25" customFormat="1" x14ac:dyDescent="0.45"/>
    <row r="1294" s="25" customFormat="1" x14ac:dyDescent="0.45"/>
    <row r="1295" s="25" customFormat="1" x14ac:dyDescent="0.45"/>
    <row r="1296" s="25" customFormat="1" x14ac:dyDescent="0.45"/>
    <row r="1297" s="25" customFormat="1" x14ac:dyDescent="0.45"/>
    <row r="1298" s="25" customFormat="1" x14ac:dyDescent="0.45"/>
    <row r="1299" s="25" customFormat="1" x14ac:dyDescent="0.45"/>
    <row r="1300" s="25" customFormat="1" x14ac:dyDescent="0.45"/>
    <row r="1301" s="25" customFormat="1" x14ac:dyDescent="0.45"/>
    <row r="1302" s="25" customFormat="1" x14ac:dyDescent="0.45"/>
    <row r="1303" s="25" customFormat="1" x14ac:dyDescent="0.45"/>
    <row r="1304" s="25" customFormat="1" x14ac:dyDescent="0.45"/>
    <row r="1305" s="25" customFormat="1" x14ac:dyDescent="0.45"/>
    <row r="1306" s="25" customFormat="1" x14ac:dyDescent="0.45"/>
    <row r="1307" s="25" customFormat="1" x14ac:dyDescent="0.45"/>
    <row r="1308" s="25" customFormat="1" x14ac:dyDescent="0.45"/>
    <row r="1309" s="25" customFormat="1" x14ac:dyDescent="0.45"/>
    <row r="1310" s="25" customFormat="1" x14ac:dyDescent="0.45"/>
    <row r="1311" s="25" customFormat="1" x14ac:dyDescent="0.45"/>
    <row r="1312" s="25" customFormat="1" x14ac:dyDescent="0.45"/>
    <row r="1313" s="25" customFormat="1" x14ac:dyDescent="0.45"/>
    <row r="1314" s="25" customFormat="1" x14ac:dyDescent="0.45"/>
    <row r="1315" s="25" customFormat="1" x14ac:dyDescent="0.45"/>
    <row r="1316" s="25" customFormat="1" x14ac:dyDescent="0.45"/>
    <row r="1317" s="25" customFormat="1" x14ac:dyDescent="0.45"/>
    <row r="1318" s="25" customFormat="1" x14ac:dyDescent="0.45"/>
    <row r="1319" s="25" customFormat="1" x14ac:dyDescent="0.45"/>
    <row r="1320" s="25" customFormat="1" x14ac:dyDescent="0.45"/>
    <row r="1321" s="25" customFormat="1" x14ac:dyDescent="0.45"/>
    <row r="1322" s="25" customFormat="1" x14ac:dyDescent="0.45"/>
    <row r="1323" s="25" customFormat="1" x14ac:dyDescent="0.45"/>
    <row r="1324" s="25" customFormat="1" x14ac:dyDescent="0.45"/>
    <row r="1325" s="25" customFormat="1" x14ac:dyDescent="0.45"/>
    <row r="1326" s="25" customFormat="1" x14ac:dyDescent="0.45"/>
    <row r="1327" s="25" customFormat="1" x14ac:dyDescent="0.45"/>
    <row r="1328" s="25" customFormat="1" x14ac:dyDescent="0.45"/>
    <row r="1329" s="25" customFormat="1" x14ac:dyDescent="0.45"/>
    <row r="1330" s="25" customFormat="1" x14ac:dyDescent="0.45"/>
    <row r="1331" s="25" customFormat="1" x14ac:dyDescent="0.45"/>
    <row r="1332" s="25" customFormat="1" x14ac:dyDescent="0.45"/>
    <row r="1333" s="25" customFormat="1" x14ac:dyDescent="0.45"/>
    <row r="1334" s="25" customFormat="1" x14ac:dyDescent="0.45"/>
    <row r="1335" s="25" customFormat="1" x14ac:dyDescent="0.45"/>
    <row r="1336" s="25" customFormat="1" x14ac:dyDescent="0.45"/>
    <row r="1337" s="25" customFormat="1" x14ac:dyDescent="0.45"/>
    <row r="1338" s="25" customFormat="1" x14ac:dyDescent="0.45"/>
    <row r="1339" s="25" customFormat="1" x14ac:dyDescent="0.45"/>
    <row r="1340" s="25" customFormat="1" x14ac:dyDescent="0.45"/>
    <row r="1341" s="25" customFormat="1" x14ac:dyDescent="0.45"/>
    <row r="1342" s="25" customFormat="1" x14ac:dyDescent="0.45"/>
    <row r="1343" s="25" customFormat="1" x14ac:dyDescent="0.45"/>
    <row r="1344" s="25" customFormat="1" x14ac:dyDescent="0.45"/>
    <row r="1345" s="25" customFormat="1" x14ac:dyDescent="0.45"/>
    <row r="1346" s="25" customFormat="1" x14ac:dyDescent="0.45"/>
    <row r="1347" s="25" customFormat="1" x14ac:dyDescent="0.45"/>
    <row r="1348" s="25" customFormat="1" x14ac:dyDescent="0.45"/>
    <row r="1349" s="25" customFormat="1" x14ac:dyDescent="0.45"/>
    <row r="1350" s="25" customFormat="1" x14ac:dyDescent="0.45"/>
    <row r="1351" s="25" customFormat="1" x14ac:dyDescent="0.45"/>
    <row r="1352" s="25" customFormat="1" x14ac:dyDescent="0.45"/>
    <row r="1353" s="25" customFormat="1" x14ac:dyDescent="0.45"/>
    <row r="1354" s="25" customFormat="1" x14ac:dyDescent="0.45"/>
    <row r="1355" s="25" customFormat="1" x14ac:dyDescent="0.45"/>
    <row r="1356" s="25" customFormat="1" x14ac:dyDescent="0.45"/>
    <row r="1357" s="25" customFormat="1" x14ac:dyDescent="0.45"/>
    <row r="1358" s="25" customFormat="1" x14ac:dyDescent="0.45"/>
    <row r="1359" s="25" customFormat="1" x14ac:dyDescent="0.45"/>
    <row r="1360" s="25" customFormat="1" x14ac:dyDescent="0.45"/>
    <row r="1361" s="25" customFormat="1" x14ac:dyDescent="0.45"/>
    <row r="1362" s="25" customFormat="1" x14ac:dyDescent="0.45"/>
    <row r="1363" s="25" customFormat="1" x14ac:dyDescent="0.45"/>
    <row r="1364" s="25" customFormat="1" x14ac:dyDescent="0.45"/>
    <row r="1365" s="25" customFormat="1" x14ac:dyDescent="0.45"/>
    <row r="1366" s="25" customFormat="1" x14ac:dyDescent="0.45"/>
    <row r="1367" s="25" customFormat="1" x14ac:dyDescent="0.45"/>
    <row r="1368" s="25" customFormat="1" x14ac:dyDescent="0.45"/>
    <row r="1369" s="25" customFormat="1" x14ac:dyDescent="0.45"/>
    <row r="1370" s="25" customFormat="1" x14ac:dyDescent="0.45"/>
    <row r="1371" s="25" customFormat="1" x14ac:dyDescent="0.45"/>
    <row r="1372" s="25" customFormat="1" x14ac:dyDescent="0.45"/>
    <row r="1373" s="25" customFormat="1" x14ac:dyDescent="0.45"/>
    <row r="1374" s="25" customFormat="1" x14ac:dyDescent="0.45"/>
    <row r="1375" s="25" customFormat="1" x14ac:dyDescent="0.45"/>
    <row r="1376" s="25" customFormat="1" x14ac:dyDescent="0.45"/>
    <row r="1377" s="25" customFormat="1" x14ac:dyDescent="0.45"/>
    <row r="1378" s="25" customFormat="1" x14ac:dyDescent="0.45"/>
    <row r="1379" s="25" customFormat="1" x14ac:dyDescent="0.45"/>
    <row r="1380" s="25" customFormat="1" x14ac:dyDescent="0.45"/>
    <row r="1381" s="25" customFormat="1" x14ac:dyDescent="0.45"/>
    <row r="1382" s="25" customFormat="1" x14ac:dyDescent="0.45"/>
    <row r="1383" s="25" customFormat="1" x14ac:dyDescent="0.45"/>
    <row r="1384" s="25" customFormat="1" x14ac:dyDescent="0.45"/>
    <row r="1385" s="25" customFormat="1" x14ac:dyDescent="0.45"/>
    <row r="1386" s="25" customFormat="1" x14ac:dyDescent="0.45"/>
    <row r="1387" s="25" customFormat="1" x14ac:dyDescent="0.45"/>
    <row r="1388" s="25" customFormat="1" x14ac:dyDescent="0.45"/>
    <row r="1389" s="25" customFormat="1" x14ac:dyDescent="0.45"/>
    <row r="1390" s="25" customFormat="1" x14ac:dyDescent="0.45"/>
    <row r="1391" s="25" customFormat="1" x14ac:dyDescent="0.45"/>
    <row r="1392" s="25" customFormat="1" x14ac:dyDescent="0.45"/>
    <row r="1393" s="25" customFormat="1" x14ac:dyDescent="0.45"/>
    <row r="1394" s="25" customFormat="1" x14ac:dyDescent="0.45"/>
    <row r="1395" s="25" customFormat="1" x14ac:dyDescent="0.45"/>
    <row r="1396" s="25" customFormat="1" x14ac:dyDescent="0.45"/>
    <row r="1397" s="25" customFormat="1" x14ac:dyDescent="0.45"/>
    <row r="1398" s="25" customFormat="1" x14ac:dyDescent="0.45"/>
    <row r="1399" s="25" customFormat="1" x14ac:dyDescent="0.45"/>
    <row r="1400" s="25" customFormat="1" x14ac:dyDescent="0.45"/>
    <row r="1401" s="25" customFormat="1" x14ac:dyDescent="0.45"/>
    <row r="1402" s="25" customFormat="1" x14ac:dyDescent="0.45"/>
    <row r="1403" s="25" customFormat="1" x14ac:dyDescent="0.45"/>
    <row r="1404" s="25" customFormat="1" x14ac:dyDescent="0.45"/>
    <row r="1405" s="25" customFormat="1" x14ac:dyDescent="0.45"/>
    <row r="1406" s="25" customFormat="1" x14ac:dyDescent="0.45"/>
    <row r="1407" s="25" customFormat="1" x14ac:dyDescent="0.45"/>
    <row r="1408" s="25" customFormat="1" x14ac:dyDescent="0.45"/>
    <row r="1409" s="25" customFormat="1" x14ac:dyDescent="0.45"/>
    <row r="1410" s="25" customFormat="1" x14ac:dyDescent="0.45"/>
    <row r="1411" s="25" customFormat="1" x14ac:dyDescent="0.45"/>
    <row r="1412" s="25" customFormat="1" x14ac:dyDescent="0.45"/>
    <row r="1413" s="25" customFormat="1" x14ac:dyDescent="0.45"/>
    <row r="1414" s="25" customFormat="1" x14ac:dyDescent="0.45"/>
    <row r="1415" s="25" customFormat="1" x14ac:dyDescent="0.45"/>
    <row r="1416" s="25" customFormat="1" x14ac:dyDescent="0.45"/>
    <row r="1417" s="25" customFormat="1" x14ac:dyDescent="0.45"/>
    <row r="1418" s="25" customFormat="1" x14ac:dyDescent="0.45"/>
    <row r="1419" s="25" customFormat="1" x14ac:dyDescent="0.45"/>
    <row r="1420" s="25" customFormat="1" x14ac:dyDescent="0.45"/>
    <row r="1421" s="25" customFormat="1" x14ac:dyDescent="0.45"/>
    <row r="1422" s="25" customFormat="1" x14ac:dyDescent="0.45"/>
    <row r="1423" s="25" customFormat="1" x14ac:dyDescent="0.45"/>
    <row r="1424" s="25" customFormat="1" x14ac:dyDescent="0.45"/>
    <row r="1425" s="25" customFormat="1" x14ac:dyDescent="0.45"/>
    <row r="1426" s="25" customFormat="1" x14ac:dyDescent="0.45"/>
    <row r="1427" s="25" customFormat="1" x14ac:dyDescent="0.45"/>
    <row r="1428" s="25" customFormat="1" x14ac:dyDescent="0.45"/>
    <row r="1429" s="25" customFormat="1" x14ac:dyDescent="0.45"/>
    <row r="1430" s="25" customFormat="1" x14ac:dyDescent="0.45"/>
    <row r="1431" s="25" customFormat="1" x14ac:dyDescent="0.45"/>
    <row r="1432" s="25" customFormat="1" x14ac:dyDescent="0.45"/>
    <row r="1433" s="25" customFormat="1" x14ac:dyDescent="0.45"/>
    <row r="1434" s="25" customFormat="1" x14ac:dyDescent="0.45"/>
    <row r="1435" s="25" customFormat="1" x14ac:dyDescent="0.45"/>
    <row r="1436" s="25" customFormat="1" x14ac:dyDescent="0.45"/>
    <row r="1437" s="25" customFormat="1" x14ac:dyDescent="0.45"/>
    <row r="1438" s="25" customFormat="1" x14ac:dyDescent="0.45"/>
    <row r="1439" s="25" customFormat="1" x14ac:dyDescent="0.45"/>
    <row r="1440" s="25" customFormat="1" x14ac:dyDescent="0.45"/>
    <row r="1441" s="25" customFormat="1" x14ac:dyDescent="0.45"/>
    <row r="1442" s="25" customFormat="1" x14ac:dyDescent="0.45"/>
    <row r="1443" s="25" customFormat="1" x14ac:dyDescent="0.45"/>
    <row r="1444" s="25" customFormat="1" x14ac:dyDescent="0.45"/>
    <row r="1445" s="25" customFormat="1" x14ac:dyDescent="0.45"/>
    <row r="1446" s="25" customFormat="1" x14ac:dyDescent="0.45"/>
    <row r="1447" s="25" customFormat="1" x14ac:dyDescent="0.45"/>
    <row r="1448" s="25" customFormat="1" x14ac:dyDescent="0.45"/>
    <row r="1449" s="25" customFormat="1" x14ac:dyDescent="0.45"/>
    <row r="1450" s="25" customFormat="1" x14ac:dyDescent="0.45"/>
    <row r="1451" s="25" customFormat="1" x14ac:dyDescent="0.45"/>
    <row r="1452" s="25" customFormat="1" x14ac:dyDescent="0.45"/>
    <row r="1453" s="25" customFormat="1" x14ac:dyDescent="0.45"/>
    <row r="1454" s="25" customFormat="1" x14ac:dyDescent="0.45"/>
    <row r="1455" s="25" customFormat="1" x14ac:dyDescent="0.45"/>
    <row r="1456" s="25" customFormat="1" x14ac:dyDescent="0.45"/>
    <row r="1457" s="25" customFormat="1" x14ac:dyDescent="0.45"/>
    <row r="1458" s="25" customFormat="1" x14ac:dyDescent="0.45"/>
    <row r="1459" s="25" customFormat="1" x14ac:dyDescent="0.45"/>
    <row r="1460" s="25" customFormat="1" x14ac:dyDescent="0.45"/>
    <row r="1461" s="25" customFormat="1" x14ac:dyDescent="0.45"/>
    <row r="1462" s="25" customFormat="1" x14ac:dyDescent="0.45"/>
    <row r="1463" s="25" customFormat="1" x14ac:dyDescent="0.45"/>
    <row r="1464" s="25" customFormat="1" x14ac:dyDescent="0.45"/>
    <row r="1465" s="25" customFormat="1" x14ac:dyDescent="0.45"/>
    <row r="1466" s="25" customFormat="1" x14ac:dyDescent="0.45"/>
    <row r="1467" s="25" customFormat="1" x14ac:dyDescent="0.45"/>
    <row r="1468" s="25" customFormat="1" x14ac:dyDescent="0.45"/>
    <row r="1469" s="25" customFormat="1" x14ac:dyDescent="0.45"/>
    <row r="1470" s="25" customFormat="1" x14ac:dyDescent="0.45"/>
    <row r="1471" s="25" customFormat="1" x14ac:dyDescent="0.45"/>
    <row r="1472" s="25" customFormat="1" x14ac:dyDescent="0.45"/>
    <row r="1473" s="25" customFormat="1" x14ac:dyDescent="0.45"/>
    <row r="1474" s="25" customFormat="1" x14ac:dyDescent="0.45"/>
    <row r="1475" s="25" customFormat="1" x14ac:dyDescent="0.45"/>
    <row r="1476" s="25" customFormat="1" x14ac:dyDescent="0.45"/>
    <row r="1477" s="25" customFormat="1" x14ac:dyDescent="0.45"/>
    <row r="1478" s="25" customFormat="1" x14ac:dyDescent="0.45"/>
    <row r="1479" s="25" customFormat="1" x14ac:dyDescent="0.45"/>
    <row r="1480" s="25" customFormat="1" x14ac:dyDescent="0.45"/>
    <row r="1481" s="25" customFormat="1" x14ac:dyDescent="0.45"/>
    <row r="1482" s="25" customFormat="1" x14ac:dyDescent="0.45"/>
    <row r="1483" s="25" customFormat="1" x14ac:dyDescent="0.45"/>
    <row r="1484" s="25" customFormat="1" x14ac:dyDescent="0.45"/>
    <row r="1485" s="25" customFormat="1" x14ac:dyDescent="0.45"/>
    <row r="1486" s="25" customFormat="1" x14ac:dyDescent="0.45"/>
    <row r="1487" s="25" customFormat="1" x14ac:dyDescent="0.45"/>
    <row r="1488" s="25" customFormat="1" x14ac:dyDescent="0.45"/>
    <row r="1489" s="25" customFormat="1" x14ac:dyDescent="0.45"/>
    <row r="1490" s="25" customFormat="1" x14ac:dyDescent="0.45"/>
    <row r="1491" s="25" customFormat="1" x14ac:dyDescent="0.45"/>
    <row r="1492" s="25" customFormat="1" x14ac:dyDescent="0.45"/>
    <row r="1493" s="25" customFormat="1" x14ac:dyDescent="0.45"/>
    <row r="1494" s="25" customFormat="1" x14ac:dyDescent="0.45"/>
    <row r="1495" s="25" customFormat="1" x14ac:dyDescent="0.45"/>
    <row r="1496" s="25" customFormat="1" x14ac:dyDescent="0.45"/>
    <row r="1497" s="25" customFormat="1" x14ac:dyDescent="0.45"/>
    <row r="1498" s="25" customFormat="1" x14ac:dyDescent="0.45"/>
    <row r="1499" s="25" customFormat="1" x14ac:dyDescent="0.45"/>
    <row r="1500" s="25" customFormat="1" x14ac:dyDescent="0.45"/>
    <row r="1501" s="25" customFormat="1" x14ac:dyDescent="0.45"/>
    <row r="1502" s="25" customFormat="1" x14ac:dyDescent="0.45"/>
    <row r="1503" s="25" customFormat="1" x14ac:dyDescent="0.45"/>
    <row r="1504" s="25" customFormat="1" x14ac:dyDescent="0.45"/>
    <row r="1505" s="25" customFormat="1" x14ac:dyDescent="0.45"/>
    <row r="1506" s="25" customFormat="1" x14ac:dyDescent="0.45"/>
    <row r="1507" s="25" customFormat="1" x14ac:dyDescent="0.45"/>
    <row r="1508" s="25" customFormat="1" x14ac:dyDescent="0.45"/>
    <row r="1509" s="25" customFormat="1" x14ac:dyDescent="0.45"/>
    <row r="1510" s="25" customFormat="1" x14ac:dyDescent="0.45"/>
    <row r="1511" s="25" customFormat="1" x14ac:dyDescent="0.45"/>
    <row r="1512" s="25" customFormat="1" x14ac:dyDescent="0.45"/>
    <row r="1513" s="25" customFormat="1" x14ac:dyDescent="0.45"/>
    <row r="1514" s="25" customFormat="1" x14ac:dyDescent="0.45"/>
    <row r="1515" s="25" customFormat="1" x14ac:dyDescent="0.45"/>
    <row r="1516" s="25" customFormat="1" x14ac:dyDescent="0.45"/>
    <row r="1517" s="25" customFormat="1" x14ac:dyDescent="0.45"/>
    <row r="1518" s="25" customFormat="1" x14ac:dyDescent="0.45"/>
    <row r="1519" s="25" customFormat="1" x14ac:dyDescent="0.45"/>
    <row r="1520" s="25" customFormat="1" x14ac:dyDescent="0.45"/>
    <row r="1521" s="25" customFormat="1" x14ac:dyDescent="0.45"/>
    <row r="1522" s="25" customFormat="1" x14ac:dyDescent="0.45"/>
    <row r="1523" s="25" customFormat="1" x14ac:dyDescent="0.45"/>
    <row r="1524" s="25" customFormat="1" x14ac:dyDescent="0.45"/>
    <row r="1525" s="25" customFormat="1" x14ac:dyDescent="0.45"/>
    <row r="1526" s="25" customFormat="1" x14ac:dyDescent="0.45"/>
    <row r="1527" s="25" customFormat="1" x14ac:dyDescent="0.45"/>
    <row r="1528" s="25" customFormat="1" x14ac:dyDescent="0.45"/>
    <row r="1529" s="25" customFormat="1" x14ac:dyDescent="0.45"/>
    <row r="1530" s="25" customFormat="1" x14ac:dyDescent="0.45"/>
    <row r="1531" s="25" customFormat="1" x14ac:dyDescent="0.45"/>
    <row r="1532" s="25" customFormat="1" x14ac:dyDescent="0.45"/>
    <row r="1533" s="25" customFormat="1" x14ac:dyDescent="0.45"/>
    <row r="1534" s="25" customFormat="1" x14ac:dyDescent="0.45"/>
    <row r="1535" s="25" customFormat="1" x14ac:dyDescent="0.45"/>
    <row r="1536" s="25" customFormat="1" x14ac:dyDescent="0.45"/>
    <row r="1537" s="25" customFormat="1" x14ac:dyDescent="0.45"/>
    <row r="1538" s="25" customFormat="1" x14ac:dyDescent="0.45"/>
    <row r="1539" s="25" customFormat="1" x14ac:dyDescent="0.45"/>
    <row r="1540" s="25" customFormat="1" x14ac:dyDescent="0.45"/>
    <row r="1541" s="25" customFormat="1" x14ac:dyDescent="0.45"/>
    <row r="1542" s="25" customFormat="1" x14ac:dyDescent="0.45"/>
    <row r="1543" s="25" customFormat="1" x14ac:dyDescent="0.45"/>
    <row r="1544" s="25" customFormat="1" x14ac:dyDescent="0.45"/>
    <row r="1545" s="25" customFormat="1" x14ac:dyDescent="0.45"/>
    <row r="1546" s="25" customFormat="1" x14ac:dyDescent="0.45"/>
    <row r="1547" s="25" customFormat="1" x14ac:dyDescent="0.45"/>
    <row r="1548" s="25" customFormat="1" x14ac:dyDescent="0.45"/>
    <row r="1549" s="25" customFormat="1" x14ac:dyDescent="0.45"/>
    <row r="1550" s="25" customFormat="1" x14ac:dyDescent="0.45"/>
    <row r="1551" s="25" customFormat="1" x14ac:dyDescent="0.45"/>
    <row r="1552" s="25" customFormat="1" x14ac:dyDescent="0.45"/>
    <row r="1553" s="25" customFormat="1" x14ac:dyDescent="0.45"/>
    <row r="1554" s="25" customFormat="1" x14ac:dyDescent="0.45"/>
    <row r="1555" s="25" customFormat="1" x14ac:dyDescent="0.45"/>
    <row r="1556" s="25" customFormat="1" x14ac:dyDescent="0.45"/>
    <row r="1557" s="25" customFormat="1" x14ac:dyDescent="0.45"/>
    <row r="1558" s="25" customFormat="1" x14ac:dyDescent="0.45"/>
    <row r="1559" s="25" customFormat="1" x14ac:dyDescent="0.45"/>
    <row r="1560" s="25" customFormat="1" x14ac:dyDescent="0.45"/>
    <row r="1561" s="25" customFormat="1" x14ac:dyDescent="0.45"/>
    <row r="1562" s="25" customFormat="1" x14ac:dyDescent="0.45"/>
    <row r="1563" s="25" customFormat="1" x14ac:dyDescent="0.45"/>
    <row r="1564" s="25" customFormat="1" x14ac:dyDescent="0.45"/>
    <row r="1565" s="25" customFormat="1" x14ac:dyDescent="0.45"/>
    <row r="1566" s="25" customFormat="1" x14ac:dyDescent="0.45"/>
    <row r="1567" s="25" customFormat="1" x14ac:dyDescent="0.45"/>
    <row r="1568" s="25" customFormat="1" x14ac:dyDescent="0.45"/>
    <row r="1569" s="25" customFormat="1" x14ac:dyDescent="0.45"/>
    <row r="1570" s="25" customFormat="1" x14ac:dyDescent="0.45"/>
    <row r="1571" s="25" customFormat="1" x14ac:dyDescent="0.45"/>
    <row r="1572" s="25" customFormat="1" x14ac:dyDescent="0.45"/>
    <row r="1573" s="25" customFormat="1" x14ac:dyDescent="0.45"/>
    <row r="1574" s="25" customFormat="1" x14ac:dyDescent="0.45"/>
    <row r="1575" s="25" customFormat="1" x14ac:dyDescent="0.45"/>
    <row r="1576" s="25" customFormat="1" x14ac:dyDescent="0.45"/>
    <row r="1577" s="25" customFormat="1" x14ac:dyDescent="0.45"/>
    <row r="1578" s="25" customFormat="1" x14ac:dyDescent="0.45"/>
    <row r="1579" s="25" customFormat="1" x14ac:dyDescent="0.45"/>
    <row r="1580" s="25" customFormat="1" x14ac:dyDescent="0.45"/>
    <row r="1581" s="25" customFormat="1" x14ac:dyDescent="0.45"/>
    <row r="1582" s="25" customFormat="1" x14ac:dyDescent="0.45"/>
    <row r="1583" s="25" customFormat="1" x14ac:dyDescent="0.45"/>
    <row r="1584" s="25" customFormat="1" x14ac:dyDescent="0.45"/>
    <row r="1585" s="25" customFormat="1" x14ac:dyDescent="0.45"/>
    <row r="1586" s="25" customFormat="1" x14ac:dyDescent="0.45"/>
    <row r="1587" s="25" customFormat="1" x14ac:dyDescent="0.45"/>
    <row r="1588" s="25" customFormat="1" x14ac:dyDescent="0.45"/>
    <row r="1589" s="25" customFormat="1" x14ac:dyDescent="0.45"/>
    <row r="1590" s="25" customFormat="1" x14ac:dyDescent="0.45"/>
    <row r="1591" s="25" customFormat="1" x14ac:dyDescent="0.45"/>
    <row r="1592" s="25" customFormat="1" x14ac:dyDescent="0.45"/>
    <row r="1593" s="25" customFormat="1" x14ac:dyDescent="0.45"/>
    <row r="1594" s="25" customFormat="1" x14ac:dyDescent="0.45"/>
    <row r="1595" s="25" customFormat="1" x14ac:dyDescent="0.45"/>
    <row r="1596" s="25" customFormat="1" x14ac:dyDescent="0.45"/>
    <row r="1597" s="25" customFormat="1" x14ac:dyDescent="0.45"/>
    <row r="1598" s="25" customFormat="1" x14ac:dyDescent="0.45"/>
    <row r="1599" s="25" customFormat="1" x14ac:dyDescent="0.45"/>
    <row r="1600" s="25" customFormat="1" x14ac:dyDescent="0.45"/>
    <row r="1601" s="25" customFormat="1" x14ac:dyDescent="0.45"/>
    <row r="1602" s="25" customFormat="1" x14ac:dyDescent="0.45"/>
    <row r="1603" s="25" customFormat="1" x14ac:dyDescent="0.45"/>
    <row r="1604" s="25" customFormat="1" x14ac:dyDescent="0.45"/>
    <row r="1605" s="25" customFormat="1" x14ac:dyDescent="0.45"/>
    <row r="1606" s="25" customFormat="1" x14ac:dyDescent="0.45"/>
    <row r="1607" s="25" customFormat="1" x14ac:dyDescent="0.45"/>
    <row r="1608" s="25" customFormat="1" x14ac:dyDescent="0.45"/>
    <row r="1609" s="25" customFormat="1" x14ac:dyDescent="0.45"/>
    <row r="1610" s="25" customFormat="1" x14ac:dyDescent="0.45"/>
    <row r="1611" s="25" customFormat="1" x14ac:dyDescent="0.45"/>
    <row r="1612" s="25" customFormat="1" x14ac:dyDescent="0.45"/>
    <row r="1613" s="25" customFormat="1" x14ac:dyDescent="0.45"/>
    <row r="1614" s="25" customFormat="1" x14ac:dyDescent="0.45"/>
    <row r="1615" s="25" customFormat="1" x14ac:dyDescent="0.45"/>
    <row r="1616" s="25" customFormat="1" x14ac:dyDescent="0.45"/>
    <row r="1617" s="25" customFormat="1" x14ac:dyDescent="0.45"/>
    <row r="1618" s="25" customFormat="1" x14ac:dyDescent="0.45"/>
    <row r="1619" s="25" customFormat="1" x14ac:dyDescent="0.45"/>
    <row r="1620" s="25" customFormat="1" x14ac:dyDescent="0.45"/>
    <row r="1621" s="25" customFormat="1" x14ac:dyDescent="0.45"/>
    <row r="1622" s="25" customFormat="1" x14ac:dyDescent="0.45"/>
    <row r="1623" s="25" customFormat="1" x14ac:dyDescent="0.45"/>
    <row r="1624" s="25" customFormat="1" x14ac:dyDescent="0.45"/>
    <row r="1625" s="25" customFormat="1" x14ac:dyDescent="0.45"/>
    <row r="1626" s="25" customFormat="1" x14ac:dyDescent="0.45"/>
    <row r="1627" s="25" customFormat="1" x14ac:dyDescent="0.45"/>
    <row r="1628" s="25" customFormat="1" x14ac:dyDescent="0.45"/>
    <row r="1629" s="25" customFormat="1" x14ac:dyDescent="0.45"/>
    <row r="1630" s="25" customFormat="1" x14ac:dyDescent="0.45"/>
    <row r="1631" s="25" customFormat="1" x14ac:dyDescent="0.45"/>
    <row r="1632" s="25" customFormat="1" x14ac:dyDescent="0.45"/>
    <row r="1633" s="25" customFormat="1" x14ac:dyDescent="0.45"/>
    <row r="1634" s="25" customFormat="1" x14ac:dyDescent="0.45"/>
    <row r="1635" s="25" customFormat="1" x14ac:dyDescent="0.45"/>
    <row r="1636" s="25" customFormat="1" x14ac:dyDescent="0.45"/>
    <row r="1637" s="25" customFormat="1" x14ac:dyDescent="0.45"/>
    <row r="1638" s="25" customFormat="1" x14ac:dyDescent="0.45"/>
    <row r="1639" s="25" customFormat="1" x14ac:dyDescent="0.45"/>
    <row r="1640" s="25" customFormat="1" x14ac:dyDescent="0.45"/>
    <row r="1641" s="25" customFormat="1" x14ac:dyDescent="0.45"/>
    <row r="1642" s="25" customFormat="1" x14ac:dyDescent="0.45"/>
    <row r="1643" s="25" customFormat="1" x14ac:dyDescent="0.45"/>
    <row r="1644" s="25" customFormat="1" x14ac:dyDescent="0.45"/>
    <row r="1645" s="25" customFormat="1" x14ac:dyDescent="0.45"/>
    <row r="1646" s="25" customFormat="1" x14ac:dyDescent="0.45"/>
    <row r="1647" s="25" customFormat="1" x14ac:dyDescent="0.45"/>
    <row r="1648" s="25" customFormat="1" x14ac:dyDescent="0.45"/>
    <row r="1649" s="25" customFormat="1" x14ac:dyDescent="0.45"/>
    <row r="1650" s="25" customFormat="1" x14ac:dyDescent="0.45"/>
    <row r="1651" s="25" customFormat="1" x14ac:dyDescent="0.45"/>
    <row r="1652" s="25" customFormat="1" x14ac:dyDescent="0.45"/>
    <row r="1653" s="25" customFormat="1" x14ac:dyDescent="0.45"/>
    <row r="1654" s="25" customFormat="1" x14ac:dyDescent="0.45"/>
    <row r="1655" s="25" customFormat="1" x14ac:dyDescent="0.45"/>
    <row r="1656" s="25" customFormat="1" x14ac:dyDescent="0.45"/>
    <row r="1657" s="25" customFormat="1" x14ac:dyDescent="0.45"/>
    <row r="1658" s="25" customFormat="1" x14ac:dyDescent="0.45"/>
    <row r="1659" s="25" customFormat="1" x14ac:dyDescent="0.45"/>
    <row r="1660" s="25" customFormat="1" x14ac:dyDescent="0.45"/>
    <row r="1661" s="25" customFormat="1" x14ac:dyDescent="0.45"/>
    <row r="1662" s="25" customFormat="1" x14ac:dyDescent="0.45"/>
    <row r="1663" s="25" customFormat="1" x14ac:dyDescent="0.45"/>
    <row r="1664" s="25" customFormat="1" x14ac:dyDescent="0.45"/>
    <row r="1665" s="25" customFormat="1" x14ac:dyDescent="0.45"/>
    <row r="1666" s="25" customFormat="1" x14ac:dyDescent="0.45"/>
    <row r="1667" s="25" customFormat="1" x14ac:dyDescent="0.45"/>
    <row r="1668" s="25" customFormat="1" x14ac:dyDescent="0.45"/>
    <row r="1669" s="25" customFormat="1" x14ac:dyDescent="0.45"/>
    <row r="1670" s="25" customFormat="1" x14ac:dyDescent="0.45"/>
    <row r="1671" s="25" customFormat="1" x14ac:dyDescent="0.45"/>
    <row r="1672" s="25" customFormat="1" x14ac:dyDescent="0.45"/>
    <row r="1673" s="25" customFormat="1" x14ac:dyDescent="0.45"/>
    <row r="1674" s="25" customFormat="1" x14ac:dyDescent="0.45"/>
    <row r="1675" s="25" customFormat="1" x14ac:dyDescent="0.45"/>
    <row r="1676" s="25" customFormat="1" x14ac:dyDescent="0.45"/>
    <row r="1677" s="25" customFormat="1" x14ac:dyDescent="0.45"/>
    <row r="1678" s="25" customFormat="1" x14ac:dyDescent="0.45"/>
    <row r="1679" s="25" customFormat="1" x14ac:dyDescent="0.45"/>
    <row r="1680" s="25" customFormat="1" x14ac:dyDescent="0.45"/>
    <row r="1681" s="25" customFormat="1" x14ac:dyDescent="0.45"/>
    <row r="1682" s="25" customFormat="1" x14ac:dyDescent="0.45"/>
    <row r="1683" s="25" customFormat="1" x14ac:dyDescent="0.45"/>
    <row r="1684" s="25" customFormat="1" x14ac:dyDescent="0.45"/>
    <row r="1685" s="25" customFormat="1" x14ac:dyDescent="0.45"/>
    <row r="1686" s="25" customFormat="1" x14ac:dyDescent="0.45"/>
    <row r="1687" s="25" customFormat="1" x14ac:dyDescent="0.45"/>
    <row r="1688" s="25" customFormat="1" x14ac:dyDescent="0.45"/>
    <row r="1689" s="25" customFormat="1" x14ac:dyDescent="0.45"/>
    <row r="1690" s="25" customFormat="1" x14ac:dyDescent="0.45"/>
    <row r="1691" s="25" customFormat="1" x14ac:dyDescent="0.45"/>
    <row r="1692" s="25" customFormat="1" x14ac:dyDescent="0.45"/>
    <row r="1693" s="25" customFormat="1" x14ac:dyDescent="0.45"/>
    <row r="1694" s="25" customFormat="1" x14ac:dyDescent="0.45"/>
    <row r="1695" s="25" customFormat="1" x14ac:dyDescent="0.45"/>
    <row r="1696" s="25" customFormat="1" x14ac:dyDescent="0.45"/>
    <row r="1697" s="25" customFormat="1" x14ac:dyDescent="0.45"/>
    <row r="1698" s="25" customFormat="1" x14ac:dyDescent="0.45"/>
    <row r="1699" s="25" customFormat="1" x14ac:dyDescent="0.45"/>
    <row r="1700" s="25" customFormat="1" x14ac:dyDescent="0.45"/>
    <row r="1701" s="25" customFormat="1" x14ac:dyDescent="0.45"/>
    <row r="1702" s="25" customFormat="1" x14ac:dyDescent="0.45"/>
    <row r="1703" s="25" customFormat="1" x14ac:dyDescent="0.45"/>
    <row r="1704" s="25" customFormat="1" x14ac:dyDescent="0.45"/>
    <row r="1705" s="25" customFormat="1" x14ac:dyDescent="0.45"/>
    <row r="1706" s="25" customFormat="1" x14ac:dyDescent="0.45"/>
    <row r="1707" s="25" customFormat="1" x14ac:dyDescent="0.45"/>
    <row r="1708" s="25" customFormat="1" x14ac:dyDescent="0.45"/>
    <row r="1709" s="25" customFormat="1" x14ac:dyDescent="0.45"/>
    <row r="1710" s="25" customFormat="1" x14ac:dyDescent="0.45"/>
    <row r="1711" s="25" customFormat="1" x14ac:dyDescent="0.45"/>
    <row r="1712" s="25" customFormat="1" x14ac:dyDescent="0.45"/>
    <row r="1713" s="25" customFormat="1" x14ac:dyDescent="0.45"/>
    <row r="1714" s="25" customFormat="1" x14ac:dyDescent="0.45"/>
    <row r="1715" s="25" customFormat="1" x14ac:dyDescent="0.45"/>
    <row r="1716" s="25" customFormat="1" x14ac:dyDescent="0.45"/>
    <row r="1717" s="25" customFormat="1" x14ac:dyDescent="0.45"/>
    <row r="1718" s="25" customFormat="1" x14ac:dyDescent="0.45"/>
    <row r="1719" s="25" customFormat="1" x14ac:dyDescent="0.45"/>
    <row r="1720" s="25" customFormat="1" x14ac:dyDescent="0.45"/>
    <row r="1721" s="25" customFormat="1" x14ac:dyDescent="0.45"/>
    <row r="1722" s="25" customFormat="1" x14ac:dyDescent="0.45"/>
    <row r="1723" s="25" customFormat="1" x14ac:dyDescent="0.45"/>
    <row r="1724" s="25" customFormat="1" x14ac:dyDescent="0.45"/>
    <row r="1725" s="25" customFormat="1" x14ac:dyDescent="0.45"/>
    <row r="1726" s="25" customFormat="1" x14ac:dyDescent="0.45"/>
    <row r="1727" s="25" customFormat="1" x14ac:dyDescent="0.45"/>
    <row r="1728" s="25" customFormat="1" x14ac:dyDescent="0.45"/>
    <row r="1729" s="25" customFormat="1" x14ac:dyDescent="0.45"/>
    <row r="1730" s="25" customFormat="1" x14ac:dyDescent="0.45"/>
    <row r="1731" s="25" customFormat="1" x14ac:dyDescent="0.45"/>
    <row r="1732" s="25" customFormat="1" x14ac:dyDescent="0.45"/>
    <row r="1733" s="25" customFormat="1" x14ac:dyDescent="0.45"/>
    <row r="1734" s="25" customFormat="1" x14ac:dyDescent="0.45"/>
    <row r="1735" s="25" customFormat="1" x14ac:dyDescent="0.45"/>
    <row r="1736" s="25" customFormat="1" x14ac:dyDescent="0.45"/>
    <row r="1737" s="25" customFormat="1" x14ac:dyDescent="0.45"/>
    <row r="1738" s="25" customFormat="1" x14ac:dyDescent="0.45"/>
    <row r="1739" s="25" customFormat="1" x14ac:dyDescent="0.45"/>
    <row r="1740" s="25" customFormat="1" x14ac:dyDescent="0.45"/>
    <row r="1741" s="25" customFormat="1" x14ac:dyDescent="0.45"/>
    <row r="1742" s="25" customFormat="1" x14ac:dyDescent="0.45"/>
    <row r="1743" s="25" customFormat="1" x14ac:dyDescent="0.45"/>
    <row r="1744" s="25" customFormat="1" x14ac:dyDescent="0.45"/>
    <row r="1745" s="25" customFormat="1" x14ac:dyDescent="0.45"/>
    <row r="1746" s="25" customFormat="1" x14ac:dyDescent="0.45"/>
    <row r="1747" s="25" customFormat="1" x14ac:dyDescent="0.45"/>
    <row r="1748" s="25" customFormat="1" x14ac:dyDescent="0.45"/>
    <row r="1749" s="25" customFormat="1" x14ac:dyDescent="0.45"/>
    <row r="1750" s="25" customFormat="1" x14ac:dyDescent="0.45"/>
    <row r="1751" s="25" customFormat="1" x14ac:dyDescent="0.45"/>
    <row r="1752" s="25" customFormat="1" x14ac:dyDescent="0.45"/>
    <row r="1753" s="25" customFormat="1" x14ac:dyDescent="0.45"/>
    <row r="1754" s="25" customFormat="1" x14ac:dyDescent="0.45"/>
    <row r="1755" s="25" customFormat="1" x14ac:dyDescent="0.45"/>
    <row r="1756" s="25" customFormat="1" x14ac:dyDescent="0.45"/>
    <row r="1757" s="25" customFormat="1" x14ac:dyDescent="0.45"/>
    <row r="1758" s="25" customFormat="1" x14ac:dyDescent="0.45"/>
    <row r="1759" s="25" customFormat="1" x14ac:dyDescent="0.45"/>
    <row r="1760" s="25" customFormat="1" x14ac:dyDescent="0.45"/>
    <row r="1761" s="25" customFormat="1" x14ac:dyDescent="0.45"/>
    <row r="1762" s="25" customFormat="1" x14ac:dyDescent="0.45"/>
    <row r="1763" s="25" customFormat="1" x14ac:dyDescent="0.45"/>
    <row r="1764" s="25" customFormat="1" x14ac:dyDescent="0.45"/>
    <row r="1765" s="25" customFormat="1" x14ac:dyDescent="0.45"/>
    <row r="1766" s="25" customFormat="1" x14ac:dyDescent="0.45"/>
    <row r="1767" s="25" customFormat="1" x14ac:dyDescent="0.45"/>
    <row r="1768" s="25" customFormat="1" x14ac:dyDescent="0.45"/>
    <row r="1769" s="25" customFormat="1" x14ac:dyDescent="0.45"/>
    <row r="1770" s="25" customFormat="1" x14ac:dyDescent="0.45"/>
    <row r="1771" s="25" customFormat="1" x14ac:dyDescent="0.45"/>
    <row r="1772" s="25" customFormat="1" x14ac:dyDescent="0.45"/>
    <row r="1773" s="25" customFormat="1" x14ac:dyDescent="0.45"/>
    <row r="1774" s="25" customFormat="1" x14ac:dyDescent="0.45"/>
    <row r="1775" s="25" customFormat="1" x14ac:dyDescent="0.45"/>
    <row r="1776" s="25" customFormat="1" x14ac:dyDescent="0.45"/>
    <row r="1777" s="25" customFormat="1" x14ac:dyDescent="0.45"/>
    <row r="1778" s="25" customFormat="1" x14ac:dyDescent="0.45"/>
    <row r="1779" s="25" customFormat="1" x14ac:dyDescent="0.45"/>
    <row r="1780" s="25" customFormat="1" x14ac:dyDescent="0.45"/>
    <row r="1781" s="25" customFormat="1" x14ac:dyDescent="0.45"/>
    <row r="1782" s="25" customFormat="1" x14ac:dyDescent="0.45"/>
    <row r="1783" s="25" customFormat="1" x14ac:dyDescent="0.45"/>
    <row r="1784" s="25" customFormat="1" x14ac:dyDescent="0.45"/>
    <row r="1785" s="25" customFormat="1" x14ac:dyDescent="0.45"/>
    <row r="1786" s="25" customFormat="1" x14ac:dyDescent="0.45"/>
    <row r="1787" s="25" customFormat="1" x14ac:dyDescent="0.45"/>
    <row r="1788" s="25" customFormat="1" x14ac:dyDescent="0.45"/>
    <row r="1789" s="25" customFormat="1" x14ac:dyDescent="0.45"/>
    <row r="1790" s="25" customFormat="1" x14ac:dyDescent="0.45"/>
    <row r="1791" s="25" customFormat="1" x14ac:dyDescent="0.45"/>
    <row r="1792" s="25" customFormat="1" x14ac:dyDescent="0.45"/>
    <row r="1793" s="25" customFormat="1" x14ac:dyDescent="0.45"/>
    <row r="1794" s="25" customFormat="1" x14ac:dyDescent="0.45"/>
    <row r="1795" s="25" customFormat="1" x14ac:dyDescent="0.45"/>
    <row r="1796" s="25" customFormat="1" x14ac:dyDescent="0.45"/>
    <row r="1797" s="25" customFormat="1" x14ac:dyDescent="0.45"/>
    <row r="1798" s="25" customFormat="1" x14ac:dyDescent="0.45"/>
    <row r="1799" s="25" customFormat="1" x14ac:dyDescent="0.45"/>
    <row r="1800" s="25" customFormat="1" x14ac:dyDescent="0.45"/>
    <row r="1801" s="25" customFormat="1" x14ac:dyDescent="0.45"/>
    <row r="1802" s="25" customFormat="1" x14ac:dyDescent="0.45"/>
    <row r="1803" s="25" customFormat="1" x14ac:dyDescent="0.45"/>
    <row r="1804" s="25" customFormat="1" x14ac:dyDescent="0.45"/>
    <row r="1805" s="25" customFormat="1" x14ac:dyDescent="0.45"/>
    <row r="1806" s="25" customFormat="1" x14ac:dyDescent="0.45"/>
    <row r="1807" s="25" customFormat="1" x14ac:dyDescent="0.45"/>
    <row r="1808" s="25" customFormat="1" x14ac:dyDescent="0.45"/>
    <row r="1809" s="25" customFormat="1" x14ac:dyDescent="0.45"/>
    <row r="1810" s="25" customFormat="1" x14ac:dyDescent="0.45"/>
    <row r="1811" s="25" customFormat="1" x14ac:dyDescent="0.45"/>
    <row r="1812" s="25" customFormat="1" x14ac:dyDescent="0.45"/>
    <row r="1813" s="25" customFormat="1" x14ac:dyDescent="0.45"/>
    <row r="1814" s="25" customFormat="1" x14ac:dyDescent="0.45"/>
    <row r="1815" s="25" customFormat="1" x14ac:dyDescent="0.45"/>
    <row r="1816" s="25" customFormat="1" x14ac:dyDescent="0.45"/>
    <row r="1817" s="25" customFormat="1" x14ac:dyDescent="0.45"/>
    <row r="1818" s="25" customFormat="1" x14ac:dyDescent="0.45"/>
    <row r="1819" s="25" customFormat="1" x14ac:dyDescent="0.45"/>
    <row r="1820" s="25" customFormat="1" x14ac:dyDescent="0.45"/>
    <row r="1821" s="25" customFormat="1" x14ac:dyDescent="0.45"/>
    <row r="1822" s="25" customFormat="1" x14ac:dyDescent="0.45"/>
    <row r="1823" s="25" customFormat="1" x14ac:dyDescent="0.45"/>
    <row r="1824" s="25" customFormat="1" x14ac:dyDescent="0.45"/>
    <row r="1825" s="25" customFormat="1" x14ac:dyDescent="0.45"/>
    <row r="1826" s="25" customFormat="1" x14ac:dyDescent="0.45"/>
    <row r="1827" s="25" customFormat="1" x14ac:dyDescent="0.45"/>
    <row r="1828" s="25" customFormat="1" x14ac:dyDescent="0.45"/>
    <row r="1829" s="25" customFormat="1" x14ac:dyDescent="0.45"/>
    <row r="1830" s="25" customFormat="1" x14ac:dyDescent="0.45"/>
    <row r="1831" s="25" customFormat="1" x14ac:dyDescent="0.45"/>
    <row r="1832" s="25" customFormat="1" x14ac:dyDescent="0.45"/>
    <row r="1833" s="25" customFormat="1" x14ac:dyDescent="0.45"/>
    <row r="1834" s="25" customFormat="1" x14ac:dyDescent="0.45"/>
    <row r="1835" s="25" customFormat="1" x14ac:dyDescent="0.45"/>
    <row r="1836" s="25" customFormat="1" x14ac:dyDescent="0.45"/>
    <row r="1837" s="25" customFormat="1" x14ac:dyDescent="0.45"/>
    <row r="1838" s="25" customFormat="1" x14ac:dyDescent="0.45"/>
    <row r="1839" s="25" customFormat="1" x14ac:dyDescent="0.45"/>
    <row r="1840" s="25" customFormat="1" x14ac:dyDescent="0.45"/>
    <row r="1841" s="25" customFormat="1" x14ac:dyDescent="0.45"/>
    <row r="1842" s="25" customFormat="1" x14ac:dyDescent="0.45"/>
    <row r="1843" s="25" customFormat="1" x14ac:dyDescent="0.45"/>
    <row r="1844" s="25" customFormat="1" x14ac:dyDescent="0.45"/>
    <row r="1845" s="25" customFormat="1" x14ac:dyDescent="0.45"/>
    <row r="1846" s="25" customFormat="1" x14ac:dyDescent="0.45"/>
    <row r="1847" s="25" customFormat="1" x14ac:dyDescent="0.45"/>
    <row r="1848" s="25" customFormat="1" x14ac:dyDescent="0.45"/>
    <row r="1849" s="25" customFormat="1" x14ac:dyDescent="0.45"/>
    <row r="1850" s="25" customFormat="1" x14ac:dyDescent="0.45"/>
    <row r="1851" s="25" customFormat="1" x14ac:dyDescent="0.45"/>
    <row r="1852" s="25" customFormat="1" x14ac:dyDescent="0.45"/>
    <row r="1853" s="25" customFormat="1" x14ac:dyDescent="0.45"/>
    <row r="1854" s="25" customFormat="1" x14ac:dyDescent="0.45"/>
    <row r="1855" s="25" customFormat="1" x14ac:dyDescent="0.45"/>
    <row r="1856" s="25" customFormat="1" x14ac:dyDescent="0.45"/>
    <row r="1857" s="25" customFormat="1" x14ac:dyDescent="0.45"/>
    <row r="1858" s="25" customFormat="1" x14ac:dyDescent="0.45"/>
    <row r="1859" s="25" customFormat="1" x14ac:dyDescent="0.45"/>
    <row r="1860" s="25" customFormat="1" x14ac:dyDescent="0.45"/>
    <row r="1861" s="25" customFormat="1" x14ac:dyDescent="0.45"/>
    <row r="1862" s="25" customFormat="1" x14ac:dyDescent="0.45"/>
    <row r="1863" s="25" customFormat="1" x14ac:dyDescent="0.45"/>
    <row r="1864" s="25" customFormat="1" x14ac:dyDescent="0.45"/>
    <row r="1865" s="25" customFormat="1" x14ac:dyDescent="0.45"/>
    <row r="1866" s="25" customFormat="1" x14ac:dyDescent="0.45"/>
    <row r="1867" s="25" customFormat="1" x14ac:dyDescent="0.45"/>
    <row r="1868" s="25" customFormat="1" x14ac:dyDescent="0.45"/>
    <row r="1869" s="25" customFormat="1" x14ac:dyDescent="0.45"/>
    <row r="1870" s="25" customFormat="1" x14ac:dyDescent="0.45"/>
    <row r="1871" s="25" customFormat="1" x14ac:dyDescent="0.45"/>
    <row r="1872" s="25" customFormat="1" x14ac:dyDescent="0.45"/>
    <row r="1873" s="25" customFormat="1" x14ac:dyDescent="0.45"/>
    <row r="1874" s="25" customFormat="1" x14ac:dyDescent="0.45"/>
    <row r="1875" s="25" customFormat="1" x14ac:dyDescent="0.45"/>
    <row r="1876" s="25" customFormat="1" x14ac:dyDescent="0.45"/>
    <row r="1877" s="25" customFormat="1" x14ac:dyDescent="0.45"/>
    <row r="1878" s="25" customFormat="1" x14ac:dyDescent="0.45"/>
    <row r="1879" s="25" customFormat="1" x14ac:dyDescent="0.45"/>
    <row r="1880" s="25" customFormat="1" x14ac:dyDescent="0.45"/>
    <row r="1881" s="25" customFormat="1" x14ac:dyDescent="0.45"/>
    <row r="1882" s="25" customFormat="1" x14ac:dyDescent="0.45"/>
    <row r="1883" s="25" customFormat="1" x14ac:dyDescent="0.45"/>
    <row r="1884" s="25" customFormat="1" x14ac:dyDescent="0.45"/>
    <row r="1885" s="25" customFormat="1" x14ac:dyDescent="0.45"/>
    <row r="1886" s="25" customFormat="1" x14ac:dyDescent="0.45"/>
    <row r="1887" s="25" customFormat="1" x14ac:dyDescent="0.45"/>
    <row r="1888" s="25" customFormat="1" x14ac:dyDescent="0.45"/>
    <row r="1889" s="25" customFormat="1" x14ac:dyDescent="0.45"/>
    <row r="1890" s="25" customFormat="1" x14ac:dyDescent="0.45"/>
    <row r="1891" s="25" customFormat="1" x14ac:dyDescent="0.45"/>
    <row r="1892" s="25" customFormat="1" x14ac:dyDescent="0.45"/>
    <row r="1893" s="25" customFormat="1" x14ac:dyDescent="0.45"/>
    <row r="1894" s="25" customFormat="1" x14ac:dyDescent="0.45"/>
    <row r="1895" s="25" customFormat="1" x14ac:dyDescent="0.45"/>
    <row r="1896" s="25" customFormat="1" x14ac:dyDescent="0.45"/>
    <row r="1897" s="25" customFormat="1" x14ac:dyDescent="0.45"/>
    <row r="1898" s="25" customFormat="1" x14ac:dyDescent="0.45"/>
    <row r="1899" s="25" customFormat="1" x14ac:dyDescent="0.45"/>
    <row r="1900" s="25" customFormat="1" x14ac:dyDescent="0.45"/>
    <row r="1901" s="25" customFormat="1" x14ac:dyDescent="0.45"/>
    <row r="1902" s="25" customFormat="1" x14ac:dyDescent="0.45"/>
    <row r="1903" s="25" customFormat="1" x14ac:dyDescent="0.45"/>
    <row r="1904" s="25" customFormat="1" x14ac:dyDescent="0.45"/>
    <row r="1905" s="25" customFormat="1" x14ac:dyDescent="0.45"/>
    <row r="1906" s="25" customFormat="1" x14ac:dyDescent="0.45"/>
    <row r="1907" s="25" customFormat="1" x14ac:dyDescent="0.45"/>
    <row r="1908" s="25" customFormat="1" x14ac:dyDescent="0.45"/>
    <row r="1909" s="25" customFormat="1" x14ac:dyDescent="0.45"/>
    <row r="1910" s="25" customFormat="1" x14ac:dyDescent="0.45"/>
    <row r="1911" s="25" customFormat="1" x14ac:dyDescent="0.45"/>
    <row r="1912" s="25" customFormat="1" x14ac:dyDescent="0.45"/>
    <row r="1913" s="25" customFormat="1" x14ac:dyDescent="0.45"/>
    <row r="1914" s="25" customFormat="1" x14ac:dyDescent="0.45"/>
    <row r="1915" s="25" customFormat="1" x14ac:dyDescent="0.45"/>
    <row r="1916" s="25" customFormat="1" x14ac:dyDescent="0.45"/>
    <row r="1917" s="25" customFormat="1" x14ac:dyDescent="0.45"/>
    <row r="1918" s="25" customFormat="1" x14ac:dyDescent="0.45"/>
    <row r="1919" s="25" customFormat="1" x14ac:dyDescent="0.45"/>
    <row r="1920" s="25" customFormat="1" x14ac:dyDescent="0.45"/>
    <row r="1921" s="25" customFormat="1" x14ac:dyDescent="0.45"/>
    <row r="1922" s="25" customFormat="1" x14ac:dyDescent="0.45"/>
    <row r="1923" s="25" customFormat="1" x14ac:dyDescent="0.45"/>
    <row r="1924" s="25" customFormat="1" x14ac:dyDescent="0.45"/>
    <row r="1925" s="25" customFormat="1" x14ac:dyDescent="0.45"/>
    <row r="1926" s="25" customFormat="1" x14ac:dyDescent="0.45"/>
    <row r="1927" s="25" customFormat="1" x14ac:dyDescent="0.45"/>
    <row r="1928" s="25" customFormat="1" x14ac:dyDescent="0.45"/>
    <row r="1929" s="25" customFormat="1" x14ac:dyDescent="0.45"/>
    <row r="1930" s="25" customFormat="1" x14ac:dyDescent="0.45"/>
    <row r="1931" s="25" customFormat="1" x14ac:dyDescent="0.45"/>
    <row r="1932" s="25" customFormat="1" x14ac:dyDescent="0.45"/>
    <row r="1933" s="25" customFormat="1" x14ac:dyDescent="0.45"/>
    <row r="1934" s="25" customFormat="1" x14ac:dyDescent="0.45"/>
    <row r="1935" s="25" customFormat="1" x14ac:dyDescent="0.45"/>
    <row r="1936" s="25" customFormat="1" x14ac:dyDescent="0.45"/>
    <row r="1937" s="25" customFormat="1" x14ac:dyDescent="0.45"/>
    <row r="1938" s="25" customFormat="1" x14ac:dyDescent="0.45"/>
    <row r="1939" s="25" customFormat="1" x14ac:dyDescent="0.45"/>
    <row r="1940" s="25" customFormat="1" x14ac:dyDescent="0.45"/>
    <row r="1941" s="25" customFormat="1" x14ac:dyDescent="0.45"/>
    <row r="1942" s="25" customFormat="1" x14ac:dyDescent="0.45"/>
    <row r="1943" s="25" customFormat="1" x14ac:dyDescent="0.45"/>
    <row r="1944" s="25" customFormat="1" x14ac:dyDescent="0.45"/>
    <row r="1945" s="25" customFormat="1" x14ac:dyDescent="0.45"/>
    <row r="1946" s="25" customFormat="1" x14ac:dyDescent="0.45"/>
    <row r="1947" s="25" customFormat="1" x14ac:dyDescent="0.45"/>
    <row r="1948" s="25" customFormat="1" x14ac:dyDescent="0.45"/>
    <row r="1949" s="25" customFormat="1" x14ac:dyDescent="0.45"/>
    <row r="1950" s="25" customFormat="1" x14ac:dyDescent="0.45"/>
    <row r="1951" s="25" customFormat="1" x14ac:dyDescent="0.45"/>
    <row r="1952" s="25" customFormat="1" x14ac:dyDescent="0.45"/>
    <row r="1953" s="25" customFormat="1" x14ac:dyDescent="0.45"/>
    <row r="1954" s="25" customFormat="1" x14ac:dyDescent="0.45"/>
    <row r="1955" s="25" customFormat="1" x14ac:dyDescent="0.45"/>
    <row r="1956" s="25" customFormat="1" x14ac:dyDescent="0.45"/>
    <row r="1957" s="25" customFormat="1" x14ac:dyDescent="0.45"/>
    <row r="1958" s="25" customFormat="1" x14ac:dyDescent="0.45"/>
    <row r="1959" s="25" customFormat="1" x14ac:dyDescent="0.45"/>
    <row r="1960" s="25" customFormat="1" x14ac:dyDescent="0.45"/>
    <row r="1961" s="25" customFormat="1" x14ac:dyDescent="0.45"/>
    <row r="1962" s="25" customFormat="1" x14ac:dyDescent="0.45"/>
    <row r="1963" s="25" customFormat="1" x14ac:dyDescent="0.45"/>
    <row r="1964" s="25" customFormat="1" x14ac:dyDescent="0.45"/>
    <row r="1965" s="25" customFormat="1" x14ac:dyDescent="0.45"/>
    <row r="1966" s="25" customFormat="1" x14ac:dyDescent="0.45"/>
    <row r="1967" s="25" customFormat="1" x14ac:dyDescent="0.45"/>
    <row r="1968" s="25" customFormat="1" x14ac:dyDescent="0.45"/>
    <row r="1969" s="25" customFormat="1" x14ac:dyDescent="0.45"/>
    <row r="1970" s="25" customFormat="1" x14ac:dyDescent="0.45"/>
    <row r="1971" s="25" customFormat="1" x14ac:dyDescent="0.45"/>
    <row r="1972" s="25" customFormat="1" x14ac:dyDescent="0.45"/>
    <row r="1973" s="25" customFormat="1" x14ac:dyDescent="0.45"/>
    <row r="1974" s="25" customFormat="1" x14ac:dyDescent="0.45"/>
    <row r="1975" s="25" customFormat="1" x14ac:dyDescent="0.45"/>
    <row r="1976" s="25" customFormat="1" x14ac:dyDescent="0.45"/>
    <row r="1977" s="25" customFormat="1" x14ac:dyDescent="0.45"/>
    <row r="1978" s="25" customFormat="1" x14ac:dyDescent="0.45"/>
    <row r="1979" s="25" customFormat="1" x14ac:dyDescent="0.45"/>
    <row r="1980" s="25" customFormat="1" x14ac:dyDescent="0.45"/>
    <row r="1981" s="25" customFormat="1" x14ac:dyDescent="0.45"/>
    <row r="1982" s="25" customFormat="1" x14ac:dyDescent="0.45"/>
    <row r="1983" s="25" customFormat="1" x14ac:dyDescent="0.45"/>
    <row r="1984" s="25" customFormat="1" x14ac:dyDescent="0.45"/>
    <row r="1985" s="25" customFormat="1" x14ac:dyDescent="0.45"/>
    <row r="1986" s="25" customFormat="1" x14ac:dyDescent="0.45"/>
    <row r="1987" s="25" customFormat="1" x14ac:dyDescent="0.45"/>
    <row r="1988" s="25" customFormat="1" x14ac:dyDescent="0.45"/>
    <row r="1989" s="25" customFormat="1" x14ac:dyDescent="0.45"/>
    <row r="1990" s="25" customFormat="1" x14ac:dyDescent="0.45"/>
    <row r="1991" s="25" customFormat="1" x14ac:dyDescent="0.45"/>
    <row r="1992" s="25" customFormat="1" x14ac:dyDescent="0.45"/>
    <row r="1993" s="25" customFormat="1" x14ac:dyDescent="0.45"/>
    <row r="1994" s="25" customFormat="1" x14ac:dyDescent="0.45"/>
    <row r="1995" s="25" customFormat="1" x14ac:dyDescent="0.45"/>
    <row r="1996" s="25" customFormat="1" x14ac:dyDescent="0.45"/>
    <row r="1997" s="25" customFormat="1" x14ac:dyDescent="0.45"/>
    <row r="1998" s="25" customFormat="1" x14ac:dyDescent="0.45"/>
    <row r="1999" s="25" customFormat="1" x14ac:dyDescent="0.45"/>
    <row r="2000" s="25" customFormat="1" x14ac:dyDescent="0.45"/>
    <row r="2001" s="25" customFormat="1" x14ac:dyDescent="0.45"/>
    <row r="2002" s="25" customFormat="1" x14ac:dyDescent="0.45"/>
    <row r="2003" s="25" customFormat="1" x14ac:dyDescent="0.45"/>
    <row r="2004" s="25" customFormat="1" x14ac:dyDescent="0.45"/>
    <row r="2005" s="25" customFormat="1" x14ac:dyDescent="0.45"/>
    <row r="2006" s="25" customFormat="1" x14ac:dyDescent="0.45"/>
    <row r="2007" s="25" customFormat="1" x14ac:dyDescent="0.45"/>
    <row r="2008" s="25" customFormat="1" x14ac:dyDescent="0.45"/>
    <row r="2009" s="25" customFormat="1" x14ac:dyDescent="0.45"/>
    <row r="2010" s="25" customFormat="1" x14ac:dyDescent="0.45"/>
    <row r="2011" s="25" customFormat="1" x14ac:dyDescent="0.45"/>
    <row r="2012" s="25" customFormat="1" x14ac:dyDescent="0.45"/>
    <row r="2013" s="25" customFormat="1" x14ac:dyDescent="0.45"/>
    <row r="2014" s="25" customFormat="1" x14ac:dyDescent="0.45"/>
    <row r="2015" s="25" customFormat="1" x14ac:dyDescent="0.45"/>
    <row r="2016" s="25" customFormat="1" x14ac:dyDescent="0.45"/>
    <row r="2017" s="25" customFormat="1" x14ac:dyDescent="0.45"/>
    <row r="2018" s="25" customFormat="1" x14ac:dyDescent="0.45"/>
    <row r="2019" s="25" customFormat="1" x14ac:dyDescent="0.45"/>
    <row r="2020" s="25" customFormat="1" x14ac:dyDescent="0.45"/>
    <row r="2021" s="25" customFormat="1" x14ac:dyDescent="0.45"/>
    <row r="2022" s="25" customFormat="1" x14ac:dyDescent="0.45"/>
    <row r="2023" s="25" customFormat="1" x14ac:dyDescent="0.45"/>
    <row r="2024" s="25" customFormat="1" x14ac:dyDescent="0.45"/>
    <row r="2025" s="25" customFormat="1" x14ac:dyDescent="0.45"/>
    <row r="2026" s="25" customFormat="1" x14ac:dyDescent="0.45"/>
    <row r="2027" s="25" customFormat="1" x14ac:dyDescent="0.45"/>
    <row r="2028" s="25" customFormat="1" x14ac:dyDescent="0.45"/>
    <row r="2029" s="25" customFormat="1" x14ac:dyDescent="0.45"/>
    <row r="2030" s="25" customFormat="1" x14ac:dyDescent="0.45"/>
    <row r="2031" s="25" customFormat="1" x14ac:dyDescent="0.45"/>
    <row r="2032" s="25" customFormat="1" x14ac:dyDescent="0.45"/>
    <row r="2033" s="25" customFormat="1" x14ac:dyDescent="0.45"/>
    <row r="2034" s="25" customFormat="1" x14ac:dyDescent="0.45"/>
    <row r="2035" s="25" customFormat="1" x14ac:dyDescent="0.45"/>
    <row r="2036" s="25" customFormat="1" x14ac:dyDescent="0.45"/>
    <row r="2037" s="25" customFormat="1" x14ac:dyDescent="0.45"/>
    <row r="2038" s="25" customFormat="1" x14ac:dyDescent="0.45"/>
    <row r="2039" s="25" customFormat="1" x14ac:dyDescent="0.45"/>
    <row r="2040" s="25" customFormat="1" x14ac:dyDescent="0.45"/>
    <row r="2041" s="25" customFormat="1" x14ac:dyDescent="0.45"/>
    <row r="2042" s="25" customFormat="1" x14ac:dyDescent="0.45"/>
    <row r="2043" s="25" customFormat="1" x14ac:dyDescent="0.45"/>
    <row r="2044" s="25" customFormat="1" x14ac:dyDescent="0.45"/>
    <row r="2045" s="25" customFormat="1" x14ac:dyDescent="0.45"/>
    <row r="2046" s="25" customFormat="1" x14ac:dyDescent="0.45"/>
    <row r="2047" s="25" customFormat="1" x14ac:dyDescent="0.45"/>
    <row r="2048" s="25" customFormat="1" x14ac:dyDescent="0.45"/>
    <row r="2049" s="25" customFormat="1" x14ac:dyDescent="0.45"/>
    <row r="2050" s="25" customFormat="1" x14ac:dyDescent="0.45"/>
    <row r="2051" s="25" customFormat="1" x14ac:dyDescent="0.45"/>
    <row r="2052" s="25" customFormat="1" x14ac:dyDescent="0.45"/>
    <row r="2053" s="25" customFormat="1" x14ac:dyDescent="0.45"/>
    <row r="2054" s="25" customFormat="1" x14ac:dyDescent="0.45"/>
    <row r="2055" s="25" customFormat="1" x14ac:dyDescent="0.45"/>
    <row r="2056" s="25" customFormat="1" x14ac:dyDescent="0.45"/>
    <row r="2057" s="25" customFormat="1" x14ac:dyDescent="0.45"/>
    <row r="2058" s="25" customFormat="1" x14ac:dyDescent="0.45"/>
    <row r="2059" s="25" customFormat="1" x14ac:dyDescent="0.45"/>
    <row r="2060" s="25" customFormat="1" x14ac:dyDescent="0.45"/>
    <row r="2061" s="25" customFormat="1" x14ac:dyDescent="0.45"/>
    <row r="2062" s="25" customFormat="1" x14ac:dyDescent="0.45"/>
    <row r="2063" s="25" customFormat="1" x14ac:dyDescent="0.45"/>
    <row r="2064" s="25" customFormat="1" x14ac:dyDescent="0.45"/>
    <row r="2065" s="25" customFormat="1" x14ac:dyDescent="0.45"/>
    <row r="2066" s="25" customFormat="1" x14ac:dyDescent="0.45"/>
    <row r="2067" s="25" customFormat="1" x14ac:dyDescent="0.45"/>
    <row r="2068" s="25" customFormat="1" x14ac:dyDescent="0.45"/>
    <row r="2069" s="25" customFormat="1" x14ac:dyDescent="0.45"/>
    <row r="2070" s="25" customFormat="1" x14ac:dyDescent="0.45"/>
    <row r="2071" s="25" customFormat="1" x14ac:dyDescent="0.45"/>
    <row r="2072" s="25" customFormat="1" x14ac:dyDescent="0.45"/>
    <row r="2073" s="25" customFormat="1" x14ac:dyDescent="0.45"/>
    <row r="2074" s="25" customFormat="1" x14ac:dyDescent="0.45"/>
    <row r="2075" s="25" customFormat="1" x14ac:dyDescent="0.45"/>
    <row r="2076" s="25" customFormat="1" x14ac:dyDescent="0.45"/>
    <row r="2077" s="25" customFormat="1" x14ac:dyDescent="0.45"/>
    <row r="2078" s="25" customFormat="1" x14ac:dyDescent="0.45"/>
    <row r="2079" s="25" customFormat="1" x14ac:dyDescent="0.45"/>
    <row r="2080" s="25" customFormat="1" x14ac:dyDescent="0.45"/>
    <row r="2081" s="25" customFormat="1" x14ac:dyDescent="0.45"/>
    <row r="2082" s="25" customFormat="1" x14ac:dyDescent="0.45"/>
    <row r="2083" s="25" customFormat="1" x14ac:dyDescent="0.45"/>
    <row r="2084" s="25" customFormat="1" x14ac:dyDescent="0.45"/>
    <row r="2085" s="25" customFormat="1" x14ac:dyDescent="0.45"/>
    <row r="2086" s="25" customFormat="1" x14ac:dyDescent="0.45"/>
    <row r="2087" s="25" customFormat="1" x14ac:dyDescent="0.45"/>
    <row r="2088" s="25" customFormat="1" x14ac:dyDescent="0.45"/>
    <row r="2089" s="25" customFormat="1" x14ac:dyDescent="0.45"/>
    <row r="2090" s="25" customFormat="1" x14ac:dyDescent="0.45"/>
    <row r="2091" s="25" customFormat="1" x14ac:dyDescent="0.45"/>
    <row r="2092" s="25" customFormat="1" x14ac:dyDescent="0.45"/>
    <row r="2093" s="25" customFormat="1" x14ac:dyDescent="0.45"/>
    <row r="2094" s="25" customFormat="1" x14ac:dyDescent="0.45"/>
    <row r="2095" s="25" customFormat="1" x14ac:dyDescent="0.45"/>
    <row r="2096" s="25" customFormat="1" x14ac:dyDescent="0.45"/>
    <row r="2097" s="25" customFormat="1" x14ac:dyDescent="0.45"/>
    <row r="2098" s="25" customFormat="1" x14ac:dyDescent="0.45"/>
    <row r="2099" s="25" customFormat="1" x14ac:dyDescent="0.45"/>
    <row r="2100" s="25" customFormat="1" x14ac:dyDescent="0.45"/>
    <row r="2101" s="25" customFormat="1" x14ac:dyDescent="0.45"/>
    <row r="2102" s="25" customFormat="1" x14ac:dyDescent="0.45"/>
    <row r="2103" s="25" customFormat="1" x14ac:dyDescent="0.45"/>
    <row r="2104" s="25" customFormat="1" x14ac:dyDescent="0.45"/>
    <row r="2105" s="25" customFormat="1" x14ac:dyDescent="0.45"/>
    <row r="2106" s="25" customFormat="1" x14ac:dyDescent="0.45"/>
    <row r="2107" s="25" customFormat="1" x14ac:dyDescent="0.45"/>
    <row r="2108" s="25" customFormat="1" x14ac:dyDescent="0.45"/>
    <row r="2109" s="25" customFormat="1" x14ac:dyDescent="0.45"/>
    <row r="2110" s="25" customFormat="1" x14ac:dyDescent="0.45"/>
    <row r="2111" s="25" customFormat="1" x14ac:dyDescent="0.45"/>
    <row r="2112" s="25" customFormat="1" x14ac:dyDescent="0.45"/>
    <row r="2113" s="25" customFormat="1" x14ac:dyDescent="0.45"/>
    <row r="2114" s="25" customFormat="1" x14ac:dyDescent="0.45"/>
    <row r="2115" s="25" customFormat="1" x14ac:dyDescent="0.45"/>
    <row r="2116" s="25" customFormat="1" x14ac:dyDescent="0.45"/>
    <row r="2117" s="25" customFormat="1" x14ac:dyDescent="0.45"/>
    <row r="2118" s="25" customFormat="1" x14ac:dyDescent="0.45"/>
    <row r="2119" s="25" customFormat="1" x14ac:dyDescent="0.45"/>
    <row r="2120" s="25" customFormat="1" x14ac:dyDescent="0.45"/>
    <row r="2121" s="25" customFormat="1" x14ac:dyDescent="0.45"/>
    <row r="2122" s="25" customFormat="1" x14ac:dyDescent="0.45"/>
    <row r="2123" s="25" customFormat="1" x14ac:dyDescent="0.45"/>
    <row r="2124" s="25" customFormat="1" x14ac:dyDescent="0.45"/>
    <row r="2125" s="25" customFormat="1" x14ac:dyDescent="0.45"/>
    <row r="2126" s="25" customFormat="1" x14ac:dyDescent="0.45"/>
    <row r="2127" s="25" customFormat="1" x14ac:dyDescent="0.45"/>
    <row r="2128" s="25" customFormat="1" x14ac:dyDescent="0.45"/>
    <row r="2129" s="25" customFormat="1" x14ac:dyDescent="0.45"/>
    <row r="2130" s="25" customFormat="1" x14ac:dyDescent="0.45"/>
    <row r="2131" s="25" customFormat="1" x14ac:dyDescent="0.45"/>
    <row r="2132" s="25" customFormat="1" x14ac:dyDescent="0.45"/>
    <row r="2133" s="25" customFormat="1" x14ac:dyDescent="0.45"/>
    <row r="2134" s="25" customFormat="1" x14ac:dyDescent="0.45"/>
    <row r="2135" s="25" customFormat="1" x14ac:dyDescent="0.45"/>
    <row r="2136" s="25" customFormat="1" x14ac:dyDescent="0.45"/>
    <row r="2137" s="25" customFormat="1" x14ac:dyDescent="0.45"/>
    <row r="2138" s="25" customFormat="1" x14ac:dyDescent="0.45"/>
    <row r="2139" s="25" customFormat="1" x14ac:dyDescent="0.45"/>
    <row r="2140" s="25" customFormat="1" x14ac:dyDescent="0.45"/>
    <row r="2141" s="25" customFormat="1" x14ac:dyDescent="0.45"/>
    <row r="2142" s="25" customFormat="1" x14ac:dyDescent="0.45"/>
    <row r="2143" s="25" customFormat="1" x14ac:dyDescent="0.45"/>
    <row r="2144" s="25" customFormat="1" x14ac:dyDescent="0.45"/>
    <row r="2145" s="25" customFormat="1" x14ac:dyDescent="0.45"/>
    <row r="2146" s="25" customFormat="1" x14ac:dyDescent="0.45"/>
    <row r="2147" s="25" customFormat="1" x14ac:dyDescent="0.45"/>
    <row r="2148" s="25" customFormat="1" x14ac:dyDescent="0.45"/>
    <row r="2149" s="25" customFormat="1" x14ac:dyDescent="0.45"/>
    <row r="2150" s="25" customFormat="1" x14ac:dyDescent="0.45"/>
    <row r="2151" s="25" customFormat="1" x14ac:dyDescent="0.45"/>
    <row r="2152" s="25" customFormat="1" x14ac:dyDescent="0.45"/>
    <row r="2153" s="25" customFormat="1" x14ac:dyDescent="0.45"/>
    <row r="2154" s="25" customFormat="1" x14ac:dyDescent="0.45"/>
    <row r="2155" s="25" customFormat="1" x14ac:dyDescent="0.45"/>
    <row r="2156" s="25" customFormat="1" x14ac:dyDescent="0.45"/>
    <row r="2157" s="25" customFormat="1" x14ac:dyDescent="0.45"/>
    <row r="2158" s="25" customFormat="1" x14ac:dyDescent="0.45"/>
    <row r="2159" s="25" customFormat="1" x14ac:dyDescent="0.45"/>
    <row r="2160" s="25" customFormat="1" x14ac:dyDescent="0.45"/>
    <row r="2161" s="25" customFormat="1" x14ac:dyDescent="0.45"/>
    <row r="2162" s="25" customFormat="1" x14ac:dyDescent="0.45"/>
    <row r="2163" s="25" customFormat="1" x14ac:dyDescent="0.45"/>
    <row r="2164" s="25" customFormat="1" x14ac:dyDescent="0.45"/>
    <row r="2165" s="25" customFormat="1" x14ac:dyDescent="0.45"/>
    <row r="2166" s="25" customFormat="1" x14ac:dyDescent="0.45"/>
    <row r="2167" s="25" customFormat="1" x14ac:dyDescent="0.45"/>
    <row r="2168" s="25" customFormat="1" x14ac:dyDescent="0.45"/>
    <row r="2169" s="25" customFormat="1" x14ac:dyDescent="0.45"/>
    <row r="2170" s="25" customFormat="1" x14ac:dyDescent="0.45"/>
    <row r="2171" s="25" customFormat="1" x14ac:dyDescent="0.45"/>
    <row r="2172" s="25" customFormat="1" x14ac:dyDescent="0.45"/>
    <row r="2173" s="25" customFormat="1" x14ac:dyDescent="0.45"/>
    <row r="2174" s="25" customFormat="1" x14ac:dyDescent="0.45"/>
    <row r="2175" s="25" customFormat="1" x14ac:dyDescent="0.45"/>
    <row r="2176" s="25" customFormat="1" x14ac:dyDescent="0.45"/>
    <row r="2177" s="25" customFormat="1" x14ac:dyDescent="0.45"/>
    <row r="2178" s="25" customFormat="1" x14ac:dyDescent="0.45"/>
    <row r="2179" s="25" customFormat="1" x14ac:dyDescent="0.45"/>
    <row r="2180" s="25" customFormat="1" x14ac:dyDescent="0.45"/>
    <row r="2181" s="25" customFormat="1" x14ac:dyDescent="0.45"/>
    <row r="2182" s="25" customFormat="1" x14ac:dyDescent="0.45"/>
    <row r="2183" s="25" customFormat="1" x14ac:dyDescent="0.45"/>
    <row r="2184" s="25" customFormat="1" x14ac:dyDescent="0.45"/>
    <row r="2185" s="25" customFormat="1" x14ac:dyDescent="0.45"/>
    <row r="2186" s="25" customFormat="1" x14ac:dyDescent="0.45"/>
    <row r="2187" s="25" customFormat="1" x14ac:dyDescent="0.45"/>
    <row r="2188" s="25" customFormat="1" x14ac:dyDescent="0.45"/>
    <row r="2189" s="25" customFormat="1" x14ac:dyDescent="0.4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8" workbookViewId="0">
      <selection activeCell="B41" sqref="B41"/>
    </sheetView>
  </sheetViews>
  <sheetFormatPr defaultColWidth="9.1328125" defaultRowHeight="14.25" x14ac:dyDescent="0.45"/>
  <cols>
    <col min="1" max="1" width="5.73046875" style="26" customWidth="1"/>
    <col min="2" max="2" width="30.73046875" style="26" customWidth="1"/>
    <col min="3" max="3" width="5.73046875" style="26" customWidth="1"/>
    <col min="4" max="4" width="13.265625" style="26" customWidth="1"/>
    <col min="5" max="5" width="10.73046875" style="26" customWidth="1"/>
    <col min="6" max="16384" width="9.1328125" style="26"/>
  </cols>
  <sheetData>
    <row r="1" spans="1:5" ht="12.75" customHeight="1" x14ac:dyDescent="0.4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45">
      <c r="A2" s="50" t="s">
        <v>34</v>
      </c>
      <c r="B2" s="46" t="s">
        <v>157</v>
      </c>
      <c r="C2" s="47" t="s">
        <v>114</v>
      </c>
      <c r="D2" s="51" t="s">
        <v>158</v>
      </c>
      <c r="E2" s="47" t="s">
        <v>159</v>
      </c>
    </row>
    <row r="3" spans="1:5" ht="12.75" customHeight="1" x14ac:dyDescent="0.45">
      <c r="A3" s="50" t="s">
        <v>35</v>
      </c>
      <c r="B3" s="46" t="s">
        <v>160</v>
      </c>
      <c r="C3" s="47" t="s">
        <v>114</v>
      </c>
      <c r="D3" s="51" t="s">
        <v>158</v>
      </c>
      <c r="E3" s="47" t="s">
        <v>161</v>
      </c>
    </row>
    <row r="4" spans="1:5" ht="12.75" customHeight="1" x14ac:dyDescent="0.45">
      <c r="A4" s="50" t="s">
        <v>36</v>
      </c>
      <c r="B4" s="46" t="s">
        <v>162</v>
      </c>
      <c r="C4" s="47" t="s">
        <v>114</v>
      </c>
      <c r="D4" s="51" t="s">
        <v>158</v>
      </c>
      <c r="E4" s="47" t="s">
        <v>163</v>
      </c>
    </row>
    <row r="5" spans="1:5" ht="12.75" customHeight="1" x14ac:dyDescent="0.45">
      <c r="A5" s="50" t="s">
        <v>37</v>
      </c>
      <c r="B5" s="46" t="s">
        <v>164</v>
      </c>
      <c r="C5" s="47" t="s">
        <v>106</v>
      </c>
      <c r="D5" s="51" t="s">
        <v>158</v>
      </c>
      <c r="E5" s="47" t="s">
        <v>165</v>
      </c>
    </row>
    <row r="6" spans="1:5" ht="12.75" customHeight="1" x14ac:dyDescent="0.45">
      <c r="A6" s="50" t="s">
        <v>38</v>
      </c>
      <c r="B6" s="46" t="s">
        <v>166</v>
      </c>
      <c r="C6" s="47" t="s">
        <v>114</v>
      </c>
      <c r="D6" s="51" t="s">
        <v>158</v>
      </c>
      <c r="E6" s="47" t="s">
        <v>167</v>
      </c>
    </row>
    <row r="7" spans="1:5" ht="12.75" customHeight="1" x14ac:dyDescent="0.45">
      <c r="A7" s="50" t="s">
        <v>39</v>
      </c>
      <c r="B7" s="46" t="s">
        <v>168</v>
      </c>
      <c r="C7" s="47" t="s">
        <v>106</v>
      </c>
      <c r="D7" s="51" t="s">
        <v>158</v>
      </c>
      <c r="E7" s="47" t="s">
        <v>169</v>
      </c>
    </row>
    <row r="8" spans="1:5" ht="12.75" customHeight="1" x14ac:dyDescent="0.45">
      <c r="A8" s="50" t="s">
        <v>40</v>
      </c>
      <c r="B8" s="46" t="s">
        <v>170</v>
      </c>
      <c r="C8" s="47" t="s">
        <v>106</v>
      </c>
      <c r="D8" s="51" t="s">
        <v>158</v>
      </c>
      <c r="E8" s="47" t="s">
        <v>171</v>
      </c>
    </row>
    <row r="9" spans="1:5" ht="12.75" customHeight="1" x14ac:dyDescent="0.45">
      <c r="A9" s="50" t="s">
        <v>41</v>
      </c>
      <c r="B9" s="46" t="s">
        <v>172</v>
      </c>
      <c r="C9" s="47" t="s">
        <v>114</v>
      </c>
      <c r="D9" s="51" t="s">
        <v>173</v>
      </c>
      <c r="E9" s="47">
        <v>12017055</v>
      </c>
    </row>
    <row r="10" spans="1:5" ht="12.75" customHeight="1" x14ac:dyDescent="0.45">
      <c r="A10" s="50" t="s">
        <v>42</v>
      </c>
      <c r="B10" s="46" t="s">
        <v>174</v>
      </c>
      <c r="C10" s="47" t="s">
        <v>106</v>
      </c>
      <c r="D10" s="51" t="s">
        <v>175</v>
      </c>
      <c r="E10" s="47" t="s">
        <v>176</v>
      </c>
    </row>
    <row r="11" spans="1:5" ht="12.75" customHeight="1" x14ac:dyDescent="0.45">
      <c r="A11" s="50" t="s">
        <v>43</v>
      </c>
      <c r="B11" s="48" t="s">
        <v>177</v>
      </c>
      <c r="C11" s="47" t="s">
        <v>114</v>
      </c>
      <c r="D11" s="51" t="s">
        <v>178</v>
      </c>
      <c r="E11" s="47" t="s">
        <v>179</v>
      </c>
    </row>
    <row r="12" spans="1:5" ht="12.75" customHeight="1" x14ac:dyDescent="0.45">
      <c r="A12" s="50" t="s">
        <v>44</v>
      </c>
      <c r="B12" s="46" t="s">
        <v>180</v>
      </c>
      <c r="C12" s="47" t="s">
        <v>114</v>
      </c>
      <c r="D12" s="51" t="s">
        <v>158</v>
      </c>
      <c r="E12" s="47" t="s">
        <v>181</v>
      </c>
    </row>
    <row r="13" spans="1:5" ht="12.75" customHeight="1" x14ac:dyDescent="0.45">
      <c r="A13" s="50" t="s">
        <v>45</v>
      </c>
      <c r="B13" s="46" t="s">
        <v>182</v>
      </c>
      <c r="C13" s="47" t="s">
        <v>106</v>
      </c>
      <c r="D13" s="51" t="s">
        <v>175</v>
      </c>
      <c r="E13" s="47" t="s">
        <v>183</v>
      </c>
    </row>
    <row r="14" spans="1:5" ht="12.75" customHeight="1" x14ac:dyDescent="0.45">
      <c r="A14" s="50" t="s">
        <v>46</v>
      </c>
      <c r="B14" s="46" t="s">
        <v>184</v>
      </c>
      <c r="C14" s="47" t="s">
        <v>106</v>
      </c>
      <c r="D14" s="51" t="s">
        <v>175</v>
      </c>
      <c r="E14" s="47" t="s">
        <v>185</v>
      </c>
    </row>
    <row r="15" spans="1:5" ht="12.75" customHeight="1" x14ac:dyDescent="0.45">
      <c r="A15" s="50" t="s">
        <v>47</v>
      </c>
      <c r="B15" s="46" t="s">
        <v>186</v>
      </c>
      <c r="C15" s="47" t="s">
        <v>114</v>
      </c>
      <c r="D15" s="51" t="s">
        <v>158</v>
      </c>
      <c r="E15" s="47" t="s">
        <v>187</v>
      </c>
    </row>
    <row r="16" spans="1:5" ht="12.75" customHeight="1" x14ac:dyDescent="0.45">
      <c r="A16" s="50" t="s">
        <v>48</v>
      </c>
      <c r="B16" s="46" t="s">
        <v>188</v>
      </c>
      <c r="C16" s="47" t="s">
        <v>114</v>
      </c>
      <c r="D16" s="51" t="s">
        <v>158</v>
      </c>
      <c r="E16" s="47" t="s">
        <v>189</v>
      </c>
    </row>
    <row r="17" spans="1:5" ht="12.75" customHeight="1" x14ac:dyDescent="0.45">
      <c r="A17" s="50" t="s">
        <v>49</v>
      </c>
      <c r="B17" s="46" t="s">
        <v>190</v>
      </c>
      <c r="C17" s="47" t="s">
        <v>114</v>
      </c>
      <c r="D17" s="51" t="s">
        <v>158</v>
      </c>
      <c r="E17" s="47" t="s">
        <v>191</v>
      </c>
    </row>
    <row r="18" spans="1:5" ht="12.75" customHeight="1" x14ac:dyDescent="0.45">
      <c r="A18" s="50" t="s">
        <v>50</v>
      </c>
      <c r="B18" s="46" t="s">
        <v>192</v>
      </c>
      <c r="C18" s="47" t="s">
        <v>106</v>
      </c>
      <c r="D18" s="51" t="s">
        <v>158</v>
      </c>
      <c r="E18" s="47" t="s">
        <v>193</v>
      </c>
    </row>
    <row r="19" spans="1:5" ht="12.75" customHeight="1" x14ac:dyDescent="0.45">
      <c r="A19" s="50" t="s">
        <v>51</v>
      </c>
      <c r="B19" s="46" t="s">
        <v>194</v>
      </c>
      <c r="C19" s="47" t="s">
        <v>114</v>
      </c>
      <c r="D19" s="51" t="s">
        <v>158</v>
      </c>
      <c r="E19" s="47" t="s">
        <v>195</v>
      </c>
    </row>
    <row r="20" spans="1:5" ht="12.75" customHeight="1" x14ac:dyDescent="0.45">
      <c r="A20" s="50" t="s">
        <v>52</v>
      </c>
      <c r="B20" s="46" t="s">
        <v>196</v>
      </c>
      <c r="C20" s="47" t="s">
        <v>114</v>
      </c>
      <c r="D20" s="51" t="s">
        <v>197</v>
      </c>
      <c r="E20" s="47" t="s">
        <v>198</v>
      </c>
    </row>
    <row r="21" spans="1:5" ht="12.75" customHeight="1" x14ac:dyDescent="0.45">
      <c r="A21" s="50" t="s">
        <v>53</v>
      </c>
      <c r="B21" s="46" t="s">
        <v>199</v>
      </c>
      <c r="C21" s="47" t="s">
        <v>114</v>
      </c>
      <c r="D21" s="51" t="s">
        <v>158</v>
      </c>
      <c r="E21" s="47" t="s">
        <v>200</v>
      </c>
    </row>
    <row r="22" spans="1:5" ht="12.75" customHeight="1" x14ac:dyDescent="0.45">
      <c r="A22" s="50" t="s">
        <v>54</v>
      </c>
      <c r="B22" s="46" t="s">
        <v>201</v>
      </c>
      <c r="C22" s="47" t="s">
        <v>114</v>
      </c>
      <c r="D22" s="51" t="s">
        <v>202</v>
      </c>
      <c r="E22" s="47" t="s">
        <v>203</v>
      </c>
    </row>
    <row r="23" spans="1:5" ht="12.75" customHeight="1" x14ac:dyDescent="0.45">
      <c r="A23" s="50" t="s">
        <v>55</v>
      </c>
      <c r="B23" s="46" t="s">
        <v>204</v>
      </c>
      <c r="C23" s="47" t="s">
        <v>114</v>
      </c>
      <c r="D23" s="51" t="s">
        <v>158</v>
      </c>
      <c r="E23" s="47" t="s">
        <v>205</v>
      </c>
    </row>
    <row r="24" spans="1:5" ht="12.75" customHeight="1" x14ac:dyDescent="0.45">
      <c r="A24" s="50" t="s">
        <v>56</v>
      </c>
      <c r="B24" s="46" t="s">
        <v>206</v>
      </c>
      <c r="C24" s="47" t="s">
        <v>114</v>
      </c>
      <c r="D24" s="51" t="s">
        <v>158</v>
      </c>
      <c r="E24" s="47" t="s">
        <v>207</v>
      </c>
    </row>
    <row r="25" spans="1:5" ht="12.75" customHeight="1" x14ac:dyDescent="0.45">
      <c r="A25" s="50" t="s">
        <v>57</v>
      </c>
      <c r="B25" s="46" t="s">
        <v>208</v>
      </c>
      <c r="C25" s="47" t="s">
        <v>114</v>
      </c>
      <c r="D25" s="51" t="s">
        <v>158</v>
      </c>
      <c r="E25" s="47" t="s">
        <v>209</v>
      </c>
    </row>
    <row r="26" spans="1:5" ht="12.75" customHeight="1" x14ac:dyDescent="0.45">
      <c r="A26" s="50" t="s">
        <v>58</v>
      </c>
      <c r="B26" s="46" t="s">
        <v>210</v>
      </c>
      <c r="C26" s="47" t="s">
        <v>114</v>
      </c>
      <c r="D26" s="51" t="s">
        <v>197</v>
      </c>
      <c r="E26" s="47" t="s">
        <v>211</v>
      </c>
    </row>
    <row r="27" spans="1:5" ht="12.75" customHeight="1" x14ac:dyDescent="0.45">
      <c r="A27" s="50" t="s">
        <v>59</v>
      </c>
      <c r="B27" s="46" t="s">
        <v>212</v>
      </c>
      <c r="C27" s="47" t="s">
        <v>106</v>
      </c>
      <c r="D27" s="51" t="s">
        <v>175</v>
      </c>
      <c r="E27" s="47" t="s">
        <v>213</v>
      </c>
    </row>
    <row r="28" spans="1:5" ht="12.75" customHeight="1" x14ac:dyDescent="0.45">
      <c r="A28" s="50" t="s">
        <v>60</v>
      </c>
      <c r="B28" s="46" t="s">
        <v>214</v>
      </c>
      <c r="C28" s="47" t="s">
        <v>114</v>
      </c>
      <c r="D28" s="51" t="s">
        <v>158</v>
      </c>
      <c r="E28" s="47" t="s">
        <v>215</v>
      </c>
    </row>
    <row r="29" spans="1:5" ht="12.75" customHeight="1" x14ac:dyDescent="0.45">
      <c r="A29" s="50" t="s">
        <v>61</v>
      </c>
      <c r="B29" s="46" t="s">
        <v>216</v>
      </c>
      <c r="C29" s="47" t="s">
        <v>114</v>
      </c>
      <c r="D29" s="51" t="s">
        <v>158</v>
      </c>
      <c r="E29" s="47" t="s">
        <v>217</v>
      </c>
    </row>
    <row r="30" spans="1:5" ht="12.75" customHeight="1" x14ac:dyDescent="0.45">
      <c r="A30" s="50" t="s">
        <v>62</v>
      </c>
      <c r="B30" s="46" t="s">
        <v>218</v>
      </c>
      <c r="C30" s="47" t="s">
        <v>114</v>
      </c>
      <c r="D30" s="51" t="s">
        <v>175</v>
      </c>
      <c r="E30" s="47" t="s">
        <v>219</v>
      </c>
    </row>
    <row r="31" spans="1:5" ht="12.75" customHeight="1" x14ac:dyDescent="0.45">
      <c r="A31" s="50" t="s">
        <v>63</v>
      </c>
      <c r="B31" s="46" t="s">
        <v>220</v>
      </c>
      <c r="C31" s="47" t="s">
        <v>106</v>
      </c>
      <c r="D31" s="51" t="s">
        <v>158</v>
      </c>
      <c r="E31" s="47" t="s">
        <v>221</v>
      </c>
    </row>
    <row r="32" spans="1:5" ht="12.75" customHeight="1" x14ac:dyDescent="0.45">
      <c r="A32" s="50" t="s">
        <v>64</v>
      </c>
      <c r="B32" s="46" t="s">
        <v>222</v>
      </c>
      <c r="C32" s="47" t="s">
        <v>114</v>
      </c>
      <c r="D32" s="51" t="s">
        <v>158</v>
      </c>
      <c r="E32" s="47" t="s">
        <v>223</v>
      </c>
    </row>
    <row r="33" spans="1:5" ht="12.75" customHeight="1" x14ac:dyDescent="0.45">
      <c r="A33" s="50" t="s">
        <v>65</v>
      </c>
      <c r="B33" s="46" t="s">
        <v>224</v>
      </c>
      <c r="C33" s="47" t="s">
        <v>106</v>
      </c>
      <c r="D33" s="51" t="s">
        <v>202</v>
      </c>
      <c r="E33" s="47" t="s">
        <v>225</v>
      </c>
    </row>
    <row r="34" spans="1:5" ht="12.75" customHeight="1" x14ac:dyDescent="0.45">
      <c r="A34" s="50" t="s">
        <v>66</v>
      </c>
      <c r="B34" s="46" t="s">
        <v>226</v>
      </c>
      <c r="C34" s="47" t="s">
        <v>106</v>
      </c>
      <c r="D34" s="51" t="s">
        <v>158</v>
      </c>
      <c r="E34" s="47" t="s">
        <v>227</v>
      </c>
    </row>
    <row r="35" spans="1:5" ht="12.75" customHeight="1" x14ac:dyDescent="0.45">
      <c r="A35" s="50" t="s">
        <v>67</v>
      </c>
      <c r="B35" s="46" t="s">
        <v>228</v>
      </c>
      <c r="C35" s="47" t="s">
        <v>114</v>
      </c>
      <c r="D35" s="51" t="s">
        <v>175</v>
      </c>
      <c r="E35" s="47" t="s">
        <v>229</v>
      </c>
    </row>
    <row r="36" spans="1:5" ht="12.75" customHeight="1" x14ac:dyDescent="0.45">
      <c r="A36" s="50" t="s">
        <v>68</v>
      </c>
      <c r="B36" s="46" t="s">
        <v>230</v>
      </c>
      <c r="C36" s="47" t="s">
        <v>114</v>
      </c>
      <c r="D36" s="51" t="s">
        <v>202</v>
      </c>
      <c r="E36" s="47">
        <v>12009008</v>
      </c>
    </row>
    <row r="37" spans="1:5" ht="12.75" customHeight="1" x14ac:dyDescent="0.45">
      <c r="A37" s="50" t="s">
        <v>69</v>
      </c>
      <c r="B37" s="46" t="s">
        <v>231</v>
      </c>
      <c r="C37" s="47" t="s">
        <v>114</v>
      </c>
      <c r="D37" s="51" t="s">
        <v>178</v>
      </c>
      <c r="E37" s="47" t="s">
        <v>232</v>
      </c>
    </row>
    <row r="38" spans="1:5" ht="12.75" customHeight="1" x14ac:dyDescent="0.45">
      <c r="A38" s="50" t="s">
        <v>70</v>
      </c>
      <c r="B38" s="46" t="s">
        <v>233</v>
      </c>
      <c r="C38" s="47" t="s">
        <v>114</v>
      </c>
      <c r="D38" s="51" t="s">
        <v>175</v>
      </c>
      <c r="E38" s="47" t="s">
        <v>234</v>
      </c>
    </row>
    <row r="39" spans="1:5" ht="12.75" customHeight="1" x14ac:dyDescent="0.45">
      <c r="A39" s="50" t="s">
        <v>71</v>
      </c>
      <c r="B39" s="46" t="s">
        <v>235</v>
      </c>
      <c r="C39" s="47" t="s">
        <v>114</v>
      </c>
      <c r="D39" s="51" t="s">
        <v>158</v>
      </c>
      <c r="E39" s="47" t="s">
        <v>236</v>
      </c>
    </row>
    <row r="40" spans="1:5" ht="12.75" customHeight="1" x14ac:dyDescent="0.45">
      <c r="A40" s="50" t="s">
        <v>72</v>
      </c>
      <c r="B40" s="46" t="s">
        <v>237</v>
      </c>
      <c r="C40" s="47" t="s">
        <v>114</v>
      </c>
      <c r="D40" s="51" t="s">
        <v>175</v>
      </c>
      <c r="E40" s="47" t="s">
        <v>238</v>
      </c>
    </row>
    <row r="41" spans="1:5" ht="12.75" customHeight="1" x14ac:dyDescent="0.45">
      <c r="A41" s="50" t="s">
        <v>73</v>
      </c>
      <c r="B41" s="46" t="s">
        <v>239</v>
      </c>
      <c r="C41" s="47" t="s">
        <v>114</v>
      </c>
      <c r="D41" s="51" t="s">
        <v>158</v>
      </c>
      <c r="E41" s="47" t="s">
        <v>240</v>
      </c>
    </row>
    <row r="42" spans="1:5" ht="12.75" customHeight="1" x14ac:dyDescent="0.45">
      <c r="A42" s="50" t="s">
        <v>74</v>
      </c>
      <c r="B42" s="46"/>
      <c r="C42" s="47"/>
      <c r="D42" s="51"/>
      <c r="E42" s="47"/>
    </row>
    <row r="43" spans="1:5" ht="12.75" customHeight="1" x14ac:dyDescent="0.45">
      <c r="A43" s="50" t="s">
        <v>75</v>
      </c>
      <c r="B43" s="46"/>
      <c r="C43" s="47"/>
      <c r="D43" s="51"/>
      <c r="E43" s="47"/>
    </row>
    <row r="44" spans="1:5" ht="12.75" customHeight="1" x14ac:dyDescent="0.45">
      <c r="A44" s="50" t="s">
        <v>76</v>
      </c>
      <c r="B44" s="46"/>
      <c r="C44" s="47"/>
      <c r="D44" s="51"/>
      <c r="E44" s="47"/>
    </row>
    <row r="45" spans="1:5" ht="12.75" customHeight="1" x14ac:dyDescent="0.45">
      <c r="A45" s="50" t="s">
        <v>77</v>
      </c>
      <c r="B45" s="46"/>
      <c r="C45" s="47"/>
      <c r="D45" s="51"/>
      <c r="E45" s="47"/>
    </row>
    <row r="46" spans="1:5" ht="12.75" customHeight="1" x14ac:dyDescent="0.45">
      <c r="A46" s="50" t="s">
        <v>78</v>
      </c>
      <c r="B46" s="46"/>
      <c r="C46" s="47"/>
      <c r="D46" s="51"/>
      <c r="E46" s="47"/>
    </row>
    <row r="47" spans="1:5" ht="12.75" customHeight="1" x14ac:dyDescent="0.45">
      <c r="A47" s="50" t="s">
        <v>79</v>
      </c>
      <c r="B47" s="46"/>
      <c r="C47" s="47"/>
      <c r="D47" s="51"/>
      <c r="E47" s="47"/>
    </row>
    <row r="48" spans="1:5" ht="12.75" customHeight="1" x14ac:dyDescent="0.45">
      <c r="A48" s="50" t="s">
        <v>80</v>
      </c>
      <c r="B48" s="46"/>
      <c r="C48" s="47"/>
      <c r="D48" s="51"/>
      <c r="E48" s="47"/>
    </row>
    <row r="49" spans="1:5" ht="12.75" customHeight="1" x14ac:dyDescent="0.45">
      <c r="A49" s="50" t="s">
        <v>81</v>
      </c>
      <c r="B49" s="46"/>
      <c r="C49" s="47"/>
      <c r="D49" s="51"/>
      <c r="E49" s="47"/>
    </row>
    <row r="50" spans="1:5" ht="12.75" customHeight="1" x14ac:dyDescent="0.45">
      <c r="A50" s="50" t="s">
        <v>82</v>
      </c>
      <c r="B50" s="46"/>
      <c r="C50" s="47"/>
      <c r="D50" s="51"/>
      <c r="E50" s="47"/>
    </row>
    <row r="51" spans="1:5" ht="12.75" customHeight="1" x14ac:dyDescent="0.45">
      <c r="A51" s="50" t="s">
        <v>83</v>
      </c>
      <c r="B51" s="46"/>
      <c r="C51" s="47"/>
      <c r="D51" s="51"/>
      <c r="E51" s="47"/>
    </row>
    <row r="52" spans="1:5" ht="12.75" customHeight="1" x14ac:dyDescent="0.45">
      <c r="A52" s="50" t="s">
        <v>84</v>
      </c>
      <c r="B52" s="46"/>
      <c r="C52" s="47"/>
      <c r="D52" s="51"/>
      <c r="E52" s="47"/>
    </row>
    <row r="53" spans="1:5" ht="12.75" customHeight="1" x14ac:dyDescent="0.45">
      <c r="A53" s="50" t="s">
        <v>85</v>
      </c>
      <c r="B53" s="46"/>
      <c r="C53" s="47"/>
      <c r="D53" s="51"/>
      <c r="E53" s="47"/>
    </row>
    <row r="54" spans="1:5" ht="12.75" customHeight="1" x14ac:dyDescent="0.45">
      <c r="A54" s="50" t="s">
        <v>86</v>
      </c>
      <c r="B54" s="46"/>
      <c r="C54" s="47"/>
      <c r="D54" s="51"/>
      <c r="E54" s="47"/>
    </row>
    <row r="55" spans="1:5" ht="12.75" customHeight="1" x14ac:dyDescent="0.45">
      <c r="A55" s="50" t="s">
        <v>87</v>
      </c>
      <c r="B55" s="46"/>
      <c r="C55" s="47"/>
      <c r="D55" s="51"/>
      <c r="E55" s="47"/>
    </row>
    <row r="56" spans="1:5" ht="12.75" customHeight="1" x14ac:dyDescent="0.45">
      <c r="A56" s="50" t="s">
        <v>88</v>
      </c>
      <c r="B56" s="46"/>
      <c r="C56" s="47"/>
      <c r="D56" s="51"/>
      <c r="E56" s="47"/>
    </row>
    <row r="57" spans="1:5" ht="12.75" customHeight="1" x14ac:dyDescent="0.45">
      <c r="A57" s="50" t="s">
        <v>89</v>
      </c>
      <c r="B57" s="46"/>
      <c r="C57" s="47"/>
      <c r="D57" s="51"/>
      <c r="E57" s="47"/>
    </row>
    <row r="58" spans="1:5" ht="12.75" customHeight="1" x14ac:dyDescent="0.45">
      <c r="A58" s="50" t="s">
        <v>90</v>
      </c>
      <c r="B58" s="46"/>
      <c r="C58" s="47"/>
      <c r="D58" s="51"/>
      <c r="E58" s="47"/>
    </row>
    <row r="59" spans="1:5" ht="12.75" customHeight="1" x14ac:dyDescent="0.45">
      <c r="A59" s="50" t="s">
        <v>91</v>
      </c>
      <c r="B59" s="46"/>
      <c r="C59" s="47"/>
      <c r="D59" s="51"/>
      <c r="E59" s="47"/>
    </row>
    <row r="60" spans="1:5" ht="12.75" customHeight="1" x14ac:dyDescent="0.45">
      <c r="A60" s="50" t="s">
        <v>92</v>
      </c>
      <c r="B60" s="46"/>
      <c r="C60" s="47"/>
      <c r="D60" s="51"/>
      <c r="E60" s="47"/>
    </row>
    <row r="61" spans="1:5" ht="12.75" customHeight="1" x14ac:dyDescent="0.45">
      <c r="A61" s="50" t="s">
        <v>93</v>
      </c>
      <c r="B61" s="46"/>
      <c r="C61" s="47"/>
      <c r="D61" s="51"/>
      <c r="E61" s="47"/>
    </row>
    <row r="62" spans="1:5" ht="12.75" customHeight="1" x14ac:dyDescent="0.45">
      <c r="A62" s="50" t="s">
        <v>94</v>
      </c>
      <c r="B62" s="46"/>
      <c r="C62" s="47"/>
      <c r="D62" s="51"/>
      <c r="E62" s="47"/>
    </row>
    <row r="63" spans="1:5" ht="12.75" customHeight="1" x14ac:dyDescent="0.45">
      <c r="A63" s="50" t="s">
        <v>95</v>
      </c>
      <c r="B63" s="46"/>
      <c r="C63" s="47"/>
      <c r="D63" s="51"/>
      <c r="E63" s="47"/>
    </row>
    <row r="64" spans="1:5" ht="12.75" customHeight="1" x14ac:dyDescent="0.45">
      <c r="A64" s="50" t="s">
        <v>96</v>
      </c>
      <c r="B64" s="46"/>
      <c r="C64" s="47"/>
      <c r="D64" s="51"/>
      <c r="E64" s="47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28" zoomScaleNormal="100" workbookViewId="0">
      <selection activeCell="V12" sqref="V12"/>
    </sheetView>
  </sheetViews>
  <sheetFormatPr defaultColWidth="8.86328125" defaultRowHeight="12.75" x14ac:dyDescent="0.35"/>
  <cols>
    <col min="1" max="1" width="2.3984375" style="73" customWidth="1"/>
    <col min="2" max="2" width="28.73046875" style="73" customWidth="1"/>
    <col min="3" max="3" width="2.73046875" style="73" customWidth="1"/>
    <col min="4" max="4" width="6.73046875" style="94" customWidth="1"/>
    <col min="5" max="5" width="5.265625" style="95" customWidth="1"/>
    <col min="6" max="7" width="5.265625" style="91" customWidth="1"/>
    <col min="8" max="8" width="5.73046875" style="96" customWidth="1"/>
    <col min="9" max="9" width="4.73046875" style="97" customWidth="1"/>
    <col min="10" max="11" width="5.265625" style="73" customWidth="1"/>
    <col min="12" max="12" width="5.265625" style="102" customWidth="1"/>
    <col min="13" max="14" width="5.73046875" style="96" customWidth="1"/>
    <col min="15" max="15" width="4.73046875" style="97" customWidth="1"/>
    <col min="16" max="17" width="5.265625" style="73" customWidth="1"/>
    <col min="18" max="18" width="5.265625" style="102" customWidth="1"/>
    <col min="19" max="20" width="5.73046875" style="96" customWidth="1"/>
    <col min="21" max="21" width="4.73046875" style="97" customWidth="1"/>
    <col min="22" max="22" width="5.265625" style="97" customWidth="1"/>
    <col min="23" max="23" width="13.73046875" style="91" customWidth="1"/>
    <col min="24" max="24" width="6.3984375" style="73" customWidth="1"/>
    <col min="25" max="25" width="2.265625" style="73" customWidth="1"/>
    <col min="26" max="16384" width="8.86328125" style="73"/>
  </cols>
  <sheetData>
    <row r="1" spans="1:24" ht="15" customHeight="1" x14ac:dyDescent="0.35">
      <c r="A1" s="227" t="str">
        <f>CONCATENATE('INITIAL INPUT'!D12,"  ",'INITIAL INPUT'!G12)</f>
        <v>CITCS 2G  IT 8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4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45">
      <c r="A3" s="236" t="str">
        <f>'INITIAL INPUT'!J12</f>
        <v>IT SECURITY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45">
      <c r="A4" s="239" t="str">
        <f>CONCATENATE('INITIAL INPUT'!D14,"  ",'INITIAL INPUT'!G14)</f>
        <v>MW 6:50PM-8:15PM   MWF 5:25PM-6:50PM</v>
      </c>
      <c r="B4" s="240"/>
      <c r="C4" s="241"/>
      <c r="D4" s="103" t="str">
        <f>'INITIAL INPUT'!J14</f>
        <v>M304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45">
      <c r="A5" s="239" t="str">
        <f>CONCATENATE('INITIAL INPUT'!G16," Trimester ","SY ",'INITIAL INPUT'!D16)</f>
        <v>2nd Trimester SY 2017-2018</v>
      </c>
      <c r="B5" s="240"/>
      <c r="C5" s="241"/>
      <c r="D5" s="242"/>
      <c r="E5" s="279"/>
      <c r="F5" s="272"/>
      <c r="G5" s="284">
        <f>'INITIAL INPUT'!D20</f>
        <v>0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4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3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3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35">
      <c r="A9" s="78" t="s">
        <v>34</v>
      </c>
      <c r="B9" s="79" t="str">
        <f>IF(NAMES!B2="","",NAMES!B2)</f>
        <v xml:space="preserve">ABAKAR, ALI A. </v>
      </c>
      <c r="C9" s="104" t="str">
        <f>IF(NAMES!C2="","",NAMES!C2)</f>
        <v>M</v>
      </c>
      <c r="D9" s="81" t="str">
        <f>IF(NAMES!D2="","",NAMES!D2)</f>
        <v>BSIT-NET SEC TRACK-2</v>
      </c>
      <c r="E9" s="82">
        <f>IF(PRELIM!P9="","",$E$8*PRELIM!P9)</f>
        <v>19.8</v>
      </c>
      <c r="F9" s="83" t="str">
        <f>IF(PRELIM!AB9="","",$F$8*PRELIM!AB9)</f>
        <v/>
      </c>
      <c r="G9" s="83" t="str">
        <f>IF(PRELIM!AD9="","",$G$8*PRELIM!AD9)</f>
        <v/>
      </c>
      <c r="H9" s="84">
        <f t="shared" ref="H9:H40" si="0">IF(SUM(E9:G9)=0,"",SUM(E9:G9))</f>
        <v>19.8</v>
      </c>
      <c r="I9" s="85">
        <f>IF(H9="","",VLOOKUP(H9,'INITIAL INPUT'!$P$4:$R$34,3))</f>
        <v>72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35">
      <c r="A10" s="90" t="s">
        <v>35</v>
      </c>
      <c r="B10" s="79" t="str">
        <f>IF(NAMES!B3="","",NAMES!B3)</f>
        <v xml:space="preserve">ABAKAR, TAHIR M. </v>
      </c>
      <c r="C10" s="104" t="str">
        <f>IF(NAMES!C3="","",NAMES!C3)</f>
        <v>M</v>
      </c>
      <c r="D10" s="81" t="str">
        <f>IF(NAMES!D3="","",NAMES!D3)</f>
        <v>BSIT-NET SEC TRACK-2</v>
      </c>
      <c r="E10" s="82">
        <f>IF(PRELIM!P10="","",$E$8*PRELIM!P10)</f>
        <v>14.142857142857142</v>
      </c>
      <c r="F10" s="83" t="str">
        <f>IF(PRELIM!AB10="","",$F$8*PRELIM!AB10)</f>
        <v/>
      </c>
      <c r="G10" s="83" t="str">
        <f>IF(PRELIM!AD10="","",$G$8*PRELIM!AD10)</f>
        <v/>
      </c>
      <c r="H10" s="84">
        <f t="shared" si="0"/>
        <v>14.142857142857142</v>
      </c>
      <c r="I10" s="85">
        <f>IF(H10="","",VLOOKUP(H10,'INITIAL INPUT'!$P$4:$R$34,3))</f>
        <v>71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35">
      <c r="A11" s="90" t="s">
        <v>36</v>
      </c>
      <c r="B11" s="79" t="str">
        <f>IF(NAMES!B4="","",NAMES!B4)</f>
        <v xml:space="preserve">ABERGAS, DENISON PAOLO P. </v>
      </c>
      <c r="C11" s="104" t="str">
        <f>IF(NAMES!C4="","",NAMES!C4)</f>
        <v>M</v>
      </c>
      <c r="D11" s="81" t="str">
        <f>IF(NAMES!D4="","",NAMES!D4)</f>
        <v>BSIT-NET SEC TRACK-2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35">
      <c r="A12" s="90" t="s">
        <v>37</v>
      </c>
      <c r="B12" s="79" t="str">
        <f>IF(NAMES!B5="","",NAMES!B5)</f>
        <v xml:space="preserve">ARCIAGA, AZRIEL DANA C. </v>
      </c>
      <c r="C12" s="104" t="str">
        <f>IF(NAMES!C5="","",NAMES!C5)</f>
        <v>F</v>
      </c>
      <c r="D12" s="81" t="str">
        <f>IF(NAMES!D5="","",NAMES!D5)</f>
        <v>BSIT-NET SEC TRACK-2</v>
      </c>
      <c r="E12" s="82">
        <f>IF(PRELIM!P12="","",$E$8*PRELIM!P12)</f>
        <v>19.8</v>
      </c>
      <c r="F12" s="83" t="str">
        <f>IF(PRELIM!AB12="","",$F$8*PRELIM!AB12)</f>
        <v/>
      </c>
      <c r="G12" s="83" t="str">
        <f>IF(PRELIM!AD12="","",$G$8*PRELIM!AD12)</f>
        <v/>
      </c>
      <c r="H12" s="84">
        <f t="shared" si="0"/>
        <v>19.8</v>
      </c>
      <c r="I12" s="85">
        <f>IF(H12="","",VLOOKUP(H12,'INITIAL INPUT'!$P$4:$R$34,3))</f>
        <v>72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35">
      <c r="A13" s="90" t="s">
        <v>38</v>
      </c>
      <c r="B13" s="79" t="str">
        <f>IF(NAMES!B6="","",NAMES!B6)</f>
        <v xml:space="preserve">ARUGAY, ALEXIS JOHN S. </v>
      </c>
      <c r="C13" s="104" t="str">
        <f>IF(NAMES!C6="","",NAMES!C6)</f>
        <v>M</v>
      </c>
      <c r="D13" s="81" t="str">
        <f>IF(NAMES!D6="","",NAMES!D6)</f>
        <v>BSIT-NET SEC TRACK-2</v>
      </c>
      <c r="E13" s="82">
        <f>IF(PRELIM!P13="","",$E$8*PRELIM!P13)</f>
        <v>17.914285714285715</v>
      </c>
      <c r="F13" s="83" t="str">
        <f>IF(PRELIM!AB13="","",$F$8*PRELIM!AB13)</f>
        <v/>
      </c>
      <c r="G13" s="83" t="str">
        <f>IF(PRELIM!AD13="","",$G$8*PRELIM!AD13)</f>
        <v/>
      </c>
      <c r="H13" s="84">
        <f t="shared" si="0"/>
        <v>17.914285714285715</v>
      </c>
      <c r="I13" s="85">
        <f>IF(H13="","",VLOOKUP(H13,'INITIAL INPUT'!$P$4:$R$34,3))</f>
        <v>71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35">
      <c r="A14" s="90" t="s">
        <v>39</v>
      </c>
      <c r="B14" s="79" t="str">
        <f>IF(NAMES!B7="","",NAMES!B7)</f>
        <v xml:space="preserve">BATNE, CRISTIN JOYE C. </v>
      </c>
      <c r="C14" s="104" t="str">
        <f>IF(NAMES!C7="","",NAMES!C7)</f>
        <v>F</v>
      </c>
      <c r="D14" s="81" t="str">
        <f>IF(NAMES!D7="","",NAMES!D7)</f>
        <v>BSIT-NET SEC TRACK-2</v>
      </c>
      <c r="E14" s="82">
        <f>IF(PRELIM!P14="","",$E$8*PRELIM!P14)</f>
        <v>28.757142857142856</v>
      </c>
      <c r="F14" s="83" t="str">
        <f>IF(PRELIM!AB14="","",$F$8*PRELIM!AB14)</f>
        <v/>
      </c>
      <c r="G14" s="83" t="str">
        <f>IF(PRELIM!AD14="","",$G$8*PRELIM!AD14)</f>
        <v/>
      </c>
      <c r="H14" s="84">
        <f t="shared" si="0"/>
        <v>28.757142857142856</v>
      </c>
      <c r="I14" s="85">
        <f>IF(H14="","",VLOOKUP(H14,'INITIAL INPUT'!$P$4:$R$34,3))</f>
        <v>72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35">
      <c r="A15" s="90" t="s">
        <v>40</v>
      </c>
      <c r="B15" s="79" t="str">
        <f>IF(NAMES!B8="","",NAMES!B8)</f>
        <v xml:space="preserve">BELINGON, GENEVIEVE V. </v>
      </c>
      <c r="C15" s="104" t="str">
        <f>IF(NAMES!C8="","",NAMES!C8)</f>
        <v>F</v>
      </c>
      <c r="D15" s="81" t="str">
        <f>IF(NAMES!D8="","",NAMES!D8)</f>
        <v>BSIT-NET SEC TRACK-2</v>
      </c>
      <c r="E15" s="82">
        <f>IF(PRELIM!P15="","",$E$8*PRELIM!P15)</f>
        <v>23.571428571428573</v>
      </c>
      <c r="F15" s="83" t="str">
        <f>IF(PRELIM!AB15="","",$F$8*PRELIM!AB15)</f>
        <v/>
      </c>
      <c r="G15" s="83" t="str">
        <f>IF(PRELIM!AD15="","",$G$8*PRELIM!AD15)</f>
        <v/>
      </c>
      <c r="H15" s="84">
        <f t="shared" si="0"/>
        <v>23.571428571428573</v>
      </c>
      <c r="I15" s="85">
        <f>IF(H15="","",VLOOKUP(H15,'INITIAL INPUT'!$P$4:$R$34,3))</f>
        <v>72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35">
      <c r="A16" s="90" t="s">
        <v>41</v>
      </c>
      <c r="B16" s="79" t="str">
        <f>IF(NAMES!B9="","",NAMES!B9)</f>
        <v xml:space="preserve">BENDOZA, BECKER JORDAN O. </v>
      </c>
      <c r="C16" s="104" t="str">
        <f>IF(NAMES!C9="","",NAMES!C9)</f>
        <v>M</v>
      </c>
      <c r="D16" s="81" t="str">
        <f>IF(NAMES!D9="","",NAMES!D9)</f>
        <v>BSIT-NET SEC TRACK-3</v>
      </c>
      <c r="E16" s="82">
        <f>IF(PRELIM!P16="","",$E$8*PRELIM!P16)</f>
        <v>16.5</v>
      </c>
      <c r="F16" s="83" t="str">
        <f>IF(PRELIM!AB16="","",$F$8*PRELIM!AB16)</f>
        <v/>
      </c>
      <c r="G16" s="83" t="str">
        <f>IF(PRELIM!AD16="","",$G$8*PRELIM!AD16)</f>
        <v/>
      </c>
      <c r="H16" s="84">
        <f t="shared" si="0"/>
        <v>16.5</v>
      </c>
      <c r="I16" s="85">
        <f>IF(H16="","",VLOOKUP(H16,'INITIAL INPUT'!$P$4:$R$34,3))</f>
        <v>71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35">
      <c r="A17" s="90" t="s">
        <v>42</v>
      </c>
      <c r="B17" s="79" t="str">
        <f>IF(NAMES!B10="","",NAMES!B10)</f>
        <v xml:space="preserve">BESTOGUEY, DHARNEIL KATE </v>
      </c>
      <c r="C17" s="104" t="str">
        <f>IF(NAMES!C10="","",NAMES!C10)</f>
        <v>F</v>
      </c>
      <c r="D17" s="81" t="str">
        <f>IF(NAMES!D10="","",NAMES!D10)</f>
        <v>BSIT-WEB TRACK-2</v>
      </c>
      <c r="E17" s="82">
        <f>IF(PRELIM!P17="","",$E$8*PRELIM!P17)</f>
        <v>27.342857142857145</v>
      </c>
      <c r="F17" s="83" t="str">
        <f>IF(PRELIM!AB17="","",$F$8*PRELIM!AB17)</f>
        <v/>
      </c>
      <c r="G17" s="83" t="str">
        <f>IF(PRELIM!AD17="","",$G$8*PRELIM!AD17)</f>
        <v/>
      </c>
      <c r="H17" s="84">
        <f t="shared" si="0"/>
        <v>27.342857142857145</v>
      </c>
      <c r="I17" s="85">
        <f>IF(H17="","",VLOOKUP(H17,'INITIAL INPUT'!$P$4:$R$34,3))</f>
        <v>72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35">
      <c r="A18" s="90" t="s">
        <v>43</v>
      </c>
      <c r="B18" s="79" t="str">
        <f>IF(NAMES!B11="","",NAMES!B11)</f>
        <v xml:space="preserve">BUYAO, RAE ELMER D. </v>
      </c>
      <c r="C18" s="104" t="str">
        <f>IF(NAMES!C11="","",NAMES!C11)</f>
        <v>M</v>
      </c>
      <c r="D18" s="81" t="str">
        <f>IF(NAMES!D11="","",NAMES!D11)</f>
        <v>BSIT-NET SEC TRACK-1</v>
      </c>
      <c r="E18" s="82">
        <f>IF(PRELIM!P18="","",$E$8*PRELIM!P18)</f>
        <v>7.0714285714285712</v>
      </c>
      <c r="F18" s="83" t="str">
        <f>IF(PRELIM!AB18="","",$F$8*PRELIM!AB18)</f>
        <v/>
      </c>
      <c r="G18" s="83" t="str">
        <f>IF(PRELIM!AD18="","",$G$8*PRELIM!AD18)</f>
        <v/>
      </c>
      <c r="H18" s="84">
        <f t="shared" si="0"/>
        <v>7.0714285714285712</v>
      </c>
      <c r="I18" s="85">
        <f>IF(H18="","",VLOOKUP(H18,'INITIAL INPUT'!$P$4:$R$34,3))</f>
        <v>71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35">
      <c r="A19" s="90" t="s">
        <v>44</v>
      </c>
      <c r="B19" s="79" t="str">
        <f>IF(NAMES!B12="","",NAMES!B12)</f>
        <v xml:space="preserve">CASTRO, ALLAN PAUL F. </v>
      </c>
      <c r="C19" s="104" t="str">
        <f>IF(NAMES!C12="","",NAMES!C12)</f>
        <v>M</v>
      </c>
      <c r="D19" s="81" t="str">
        <f>IF(NAMES!D12="","",NAMES!D12)</f>
        <v>BSIT-NET SEC TRACK-2</v>
      </c>
      <c r="E19" s="82">
        <f>IF(PRELIM!P19="","",$E$8*PRELIM!P19)</f>
        <v>22.62857142857143</v>
      </c>
      <c r="F19" s="83" t="str">
        <f>IF(PRELIM!AB19="","",$F$8*PRELIM!AB19)</f>
        <v/>
      </c>
      <c r="G19" s="83" t="str">
        <f>IF(PRELIM!AD19="","",$G$8*PRELIM!AD19)</f>
        <v/>
      </c>
      <c r="H19" s="84">
        <f t="shared" si="0"/>
        <v>22.62857142857143</v>
      </c>
      <c r="I19" s="85">
        <f>IF(H19="","",VLOOKUP(H19,'INITIAL INPUT'!$P$4:$R$34,3))</f>
        <v>72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35">
      <c r="A20" s="90" t="s">
        <v>45</v>
      </c>
      <c r="B20" s="79" t="str">
        <f>IF(NAMES!B13="","",NAMES!B13)</f>
        <v xml:space="preserve">COPERO, IRIS B. </v>
      </c>
      <c r="C20" s="104" t="str">
        <f>IF(NAMES!C13="","",NAMES!C13)</f>
        <v>F</v>
      </c>
      <c r="D20" s="81" t="str">
        <f>IF(NAMES!D13="","",NAMES!D13)</f>
        <v>BSIT-WEB TRACK-2</v>
      </c>
      <c r="E20" s="82">
        <f>IF(PRELIM!P20="","",$E$8*PRELIM!P20)</f>
        <v>22.157142857142858</v>
      </c>
      <c r="F20" s="83" t="str">
        <f>IF(PRELIM!AB20="","",$F$8*PRELIM!AB20)</f>
        <v/>
      </c>
      <c r="G20" s="83" t="str">
        <f>IF(PRELIM!AD20="","",$G$8*PRELIM!AD20)</f>
        <v/>
      </c>
      <c r="H20" s="84">
        <f t="shared" si="0"/>
        <v>22.157142857142858</v>
      </c>
      <c r="I20" s="85">
        <f>IF(H20="","",VLOOKUP(H20,'INITIAL INPUT'!$P$4:$R$34,3))</f>
        <v>72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35">
      <c r="A21" s="90" t="s">
        <v>46</v>
      </c>
      <c r="B21" s="79" t="str">
        <f>IF(NAMES!B14="","",NAMES!B14)</f>
        <v xml:space="preserve">CUISON, PRINCESS ERICKA C. </v>
      </c>
      <c r="C21" s="104" t="str">
        <f>IF(NAMES!C14="","",NAMES!C14)</f>
        <v>F</v>
      </c>
      <c r="D21" s="81" t="str">
        <f>IF(NAMES!D14="","",NAMES!D14)</f>
        <v>BSIT-WEB TRACK-2</v>
      </c>
      <c r="E21" s="82">
        <f>IF(PRELIM!P21="","",$E$8*PRELIM!P21)</f>
        <v>19.8</v>
      </c>
      <c r="F21" s="83" t="str">
        <f>IF(PRELIM!AB21="","",$F$8*PRELIM!AB21)</f>
        <v/>
      </c>
      <c r="G21" s="83" t="str">
        <f>IF(PRELIM!AD21="","",$G$8*PRELIM!AD21)</f>
        <v/>
      </c>
      <c r="H21" s="84">
        <f t="shared" si="0"/>
        <v>19.8</v>
      </c>
      <c r="I21" s="85">
        <f>IF(H21="","",VLOOKUP(H21,'INITIAL INPUT'!$P$4:$R$34,3))</f>
        <v>72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35">
      <c r="A22" s="90" t="s">
        <v>47</v>
      </c>
      <c r="B22" s="79" t="str">
        <f>IF(NAMES!B15="","",NAMES!B15)</f>
        <v xml:space="preserve">CUTAY, FREDERICK HAROLD L. </v>
      </c>
      <c r="C22" s="104" t="str">
        <f>IF(NAMES!C15="","",NAMES!C15)</f>
        <v>M</v>
      </c>
      <c r="D22" s="81" t="str">
        <f>IF(NAMES!D15="","",NAMES!D15)</f>
        <v>BSIT-NET SEC TRACK-2</v>
      </c>
      <c r="E22" s="82">
        <f>IF(PRELIM!P22="","",$E$8*PRELIM!P22)</f>
        <v>14.142857142857142</v>
      </c>
      <c r="F22" s="83" t="str">
        <f>IF(PRELIM!AB22="","",$F$8*PRELIM!AB22)</f>
        <v/>
      </c>
      <c r="G22" s="83" t="str">
        <f>IF(PRELIM!AD22="","",$G$8*PRELIM!AD22)</f>
        <v/>
      </c>
      <c r="H22" s="84">
        <f t="shared" si="0"/>
        <v>14.142857142857142</v>
      </c>
      <c r="I22" s="85">
        <f>IF(H22="","",VLOOKUP(H22,'INITIAL INPUT'!$P$4:$R$34,3))</f>
        <v>71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35">
      <c r="A23" s="90" t="s">
        <v>48</v>
      </c>
      <c r="B23" s="79" t="str">
        <f>IF(NAMES!B16="","",NAMES!B16)</f>
        <v xml:space="preserve">EDEJER, ZANDRO VINCE E. </v>
      </c>
      <c r="C23" s="104" t="str">
        <f>IF(NAMES!C16="","",NAMES!C16)</f>
        <v>M</v>
      </c>
      <c r="D23" s="81" t="str">
        <f>IF(NAMES!D16="","",NAMES!D16)</f>
        <v>BSIT-NET SEC TRACK-2</v>
      </c>
      <c r="E23" s="82">
        <f>IF(PRELIM!P23="","",$E$8*PRELIM!P23)</f>
        <v>22.62857142857143</v>
      </c>
      <c r="F23" s="83" t="str">
        <f>IF(PRELIM!AB23="","",$F$8*PRELIM!AB23)</f>
        <v/>
      </c>
      <c r="G23" s="83" t="str">
        <f>IF(PRELIM!AD23="","",$G$8*PRELIM!AD23)</f>
        <v/>
      </c>
      <c r="H23" s="84">
        <f t="shared" si="0"/>
        <v>22.62857142857143</v>
      </c>
      <c r="I23" s="85">
        <f>IF(H23="","",VLOOKUP(H23,'INITIAL INPUT'!$P$4:$R$34,3))</f>
        <v>72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35">
      <c r="A24" s="90" t="s">
        <v>49</v>
      </c>
      <c r="B24" s="79" t="str">
        <f>IF(NAMES!B17="","",NAMES!B17)</f>
        <v xml:space="preserve">GAPUZ, RAFAEL N. </v>
      </c>
      <c r="C24" s="104" t="str">
        <f>IF(NAMES!C17="","",NAMES!C17)</f>
        <v>M</v>
      </c>
      <c r="D24" s="81" t="str">
        <f>IF(NAMES!D17="","",NAMES!D17)</f>
        <v>BSIT-NET SEC TRACK-2</v>
      </c>
      <c r="E24" s="82">
        <f>IF(PRELIM!P24="","",$E$8*PRELIM!P24)</f>
        <v>23.571428571428573</v>
      </c>
      <c r="F24" s="83" t="str">
        <f>IF(PRELIM!AB24="","",$F$8*PRELIM!AB24)</f>
        <v/>
      </c>
      <c r="G24" s="83" t="str">
        <f>IF(PRELIM!AD24="","",$G$8*PRELIM!AD24)</f>
        <v/>
      </c>
      <c r="H24" s="84">
        <f t="shared" si="0"/>
        <v>23.571428571428573</v>
      </c>
      <c r="I24" s="85">
        <f>IF(H24="","",VLOOKUP(H24,'INITIAL INPUT'!$P$4:$R$34,3))</f>
        <v>72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35">
      <c r="A25" s="90" t="s">
        <v>50</v>
      </c>
      <c r="B25" s="79" t="str">
        <f>IF(NAMES!B18="","",NAMES!B18)</f>
        <v xml:space="preserve">GARCIA, KATHLEEN B. </v>
      </c>
      <c r="C25" s="104" t="str">
        <f>IF(NAMES!C18="","",NAMES!C18)</f>
        <v>F</v>
      </c>
      <c r="D25" s="81" t="str">
        <f>IF(NAMES!D18="","",NAMES!D18)</f>
        <v>BSIT-NET SEC TRACK-2</v>
      </c>
      <c r="E25" s="82">
        <f>IF(PRELIM!P25="","",$E$8*PRELIM!P25)</f>
        <v>23.571428571428573</v>
      </c>
      <c r="F25" s="83" t="str">
        <f>IF(PRELIM!AB25="","",$F$8*PRELIM!AB25)</f>
        <v/>
      </c>
      <c r="G25" s="83" t="str">
        <f>IF(PRELIM!AD25="","",$G$8*PRELIM!AD25)</f>
        <v/>
      </c>
      <c r="H25" s="84">
        <f t="shared" si="0"/>
        <v>23.571428571428573</v>
      </c>
      <c r="I25" s="85">
        <f>IF(H25="","",VLOOKUP(H25,'INITIAL INPUT'!$P$4:$R$34,3))</f>
        <v>72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35">
      <c r="A26" s="90" t="s">
        <v>51</v>
      </c>
      <c r="B26" s="79" t="str">
        <f>IF(NAMES!B19="","",NAMES!B19)</f>
        <v xml:space="preserve">HASSEN, AHMED M. </v>
      </c>
      <c r="C26" s="104" t="str">
        <f>IF(NAMES!C19="","",NAMES!C19)</f>
        <v>M</v>
      </c>
      <c r="D26" s="81" t="str">
        <f>IF(NAMES!D19="","",NAMES!D19)</f>
        <v>BSIT-NET SEC TRACK-2</v>
      </c>
      <c r="E26" s="82">
        <f>IF(PRELIM!P26="","",$E$8*PRELIM!P26)</f>
        <v>7.0714285714285712</v>
      </c>
      <c r="F26" s="83" t="str">
        <f>IF(PRELIM!AB26="","",$F$8*PRELIM!AB26)</f>
        <v/>
      </c>
      <c r="G26" s="83" t="str">
        <f>IF(PRELIM!AD26="","",$G$8*PRELIM!AD26)</f>
        <v/>
      </c>
      <c r="H26" s="84">
        <f t="shared" si="0"/>
        <v>7.0714285714285712</v>
      </c>
      <c r="I26" s="85">
        <f>IF(H26="","",VLOOKUP(H26,'INITIAL INPUT'!$P$4:$R$34,3))</f>
        <v>71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35">
      <c r="A27" s="90" t="s">
        <v>52</v>
      </c>
      <c r="B27" s="79" t="str">
        <f>IF(NAMES!B20="","",NAMES!B20)</f>
        <v xml:space="preserve">HORTALEZA, KRIS ALLISON S. </v>
      </c>
      <c r="C27" s="104" t="str">
        <f>IF(NAMES!C20="","",NAMES!C20)</f>
        <v>M</v>
      </c>
      <c r="D27" s="81" t="str">
        <f>IF(NAMES!D20="","",NAMES!D20)</f>
        <v>BSIT-WEB TRACK-1</v>
      </c>
      <c r="E27" s="82">
        <f>IF(PRELIM!P27="","",$E$8*PRELIM!P27)</f>
        <v>9.4285714285714288</v>
      </c>
      <c r="F27" s="83" t="str">
        <f>IF(PRELIM!AB27="","",$F$8*PRELIM!AB27)</f>
        <v/>
      </c>
      <c r="G27" s="83" t="str">
        <f>IF(PRELIM!AD27="","",$G$8*PRELIM!AD27)</f>
        <v/>
      </c>
      <c r="H27" s="84">
        <f t="shared" si="0"/>
        <v>9.4285714285714288</v>
      </c>
      <c r="I27" s="85">
        <f>IF(H27="","",VLOOKUP(H27,'INITIAL INPUT'!$P$4:$R$34,3))</f>
        <v>71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35">
      <c r="A28" s="90" t="s">
        <v>53</v>
      </c>
      <c r="B28" s="79" t="str">
        <f>IF(NAMES!B21="","",NAMES!B21)</f>
        <v xml:space="preserve">ISAIS, MICHAEL JEFF D. </v>
      </c>
      <c r="C28" s="104" t="str">
        <f>IF(NAMES!C21="","",NAMES!C21)</f>
        <v>M</v>
      </c>
      <c r="D28" s="81" t="str">
        <f>IF(NAMES!D21="","",NAMES!D21)</f>
        <v>BSIT-NET SEC TRACK-2</v>
      </c>
      <c r="E28" s="82">
        <f>IF(PRELIM!P28="","",$E$8*PRELIM!P28)</f>
        <v>7.0714285714285712</v>
      </c>
      <c r="F28" s="83" t="str">
        <f>IF(PRELIM!AB28="","",$F$8*PRELIM!AB28)</f>
        <v/>
      </c>
      <c r="G28" s="83" t="str">
        <f>IF(PRELIM!AD28="","",$G$8*PRELIM!AD28)</f>
        <v/>
      </c>
      <c r="H28" s="84">
        <f t="shared" si="0"/>
        <v>7.0714285714285712</v>
      </c>
      <c r="I28" s="85">
        <f>IF(H28="","",VLOOKUP(H28,'INITIAL INPUT'!$P$4:$R$34,3))</f>
        <v>71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35">
      <c r="A29" s="90" t="s">
        <v>54</v>
      </c>
      <c r="B29" s="79" t="str">
        <f>IF(NAMES!B22="","",NAMES!B22)</f>
        <v xml:space="preserve">IYANDA, ABDULMUJEEB O. </v>
      </c>
      <c r="C29" s="104" t="str">
        <f>IF(NAMES!C22="","",NAMES!C22)</f>
        <v>M</v>
      </c>
      <c r="D29" s="81" t="str">
        <f>IF(NAMES!D22="","",NAMES!D22)</f>
        <v>BSIT-WEB TRACK-3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35">
      <c r="A30" s="90" t="s">
        <v>55</v>
      </c>
      <c r="B30" s="79" t="str">
        <f>IF(NAMES!B23="","",NAMES!B23)</f>
        <v xml:space="preserve">JAQUIAS, JOAO PAULO M. </v>
      </c>
      <c r="C30" s="104" t="str">
        <f>IF(NAMES!C23="","",NAMES!C23)</f>
        <v>M</v>
      </c>
      <c r="D30" s="81" t="str">
        <f>IF(NAMES!D23="","",NAMES!D23)</f>
        <v>BSIT-NET SEC TRACK-2</v>
      </c>
      <c r="E30" s="82">
        <f>IF(PRELIM!P30="","",$E$8*PRELIM!P30)</f>
        <v>14.142857142857142</v>
      </c>
      <c r="F30" s="83" t="str">
        <f>IF(PRELIM!AB30="","",$F$8*PRELIM!AB30)</f>
        <v/>
      </c>
      <c r="G30" s="83" t="str">
        <f>IF(PRELIM!AD30="","",$G$8*PRELIM!AD30)</f>
        <v/>
      </c>
      <c r="H30" s="84">
        <f t="shared" si="0"/>
        <v>14.142857142857142</v>
      </c>
      <c r="I30" s="85">
        <f>IF(H30="","",VLOOKUP(H30,'INITIAL INPUT'!$P$4:$R$34,3))</f>
        <v>71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35">
      <c r="A31" s="90" t="s">
        <v>56</v>
      </c>
      <c r="B31" s="79" t="str">
        <f>IF(NAMES!B24="","",NAMES!B24)</f>
        <v xml:space="preserve">LAGUERTA, MARK CHESTER D. </v>
      </c>
      <c r="C31" s="104" t="str">
        <f>IF(NAMES!C24="","",NAMES!C24)</f>
        <v>M</v>
      </c>
      <c r="D31" s="81" t="str">
        <f>IF(NAMES!D24="","",NAMES!D24)</f>
        <v>BSIT-NET SEC TRACK-2</v>
      </c>
      <c r="E31" s="82">
        <f>IF(PRELIM!P31="","",$E$8*PRELIM!P31)</f>
        <v>15.085714285714287</v>
      </c>
      <c r="F31" s="83" t="str">
        <f>IF(PRELIM!AB31="","",$F$8*PRELIM!AB31)</f>
        <v/>
      </c>
      <c r="G31" s="83" t="str">
        <f>IF(PRELIM!AD31="","",$G$8*PRELIM!AD31)</f>
        <v/>
      </c>
      <c r="H31" s="84">
        <f t="shared" si="0"/>
        <v>15.085714285714287</v>
      </c>
      <c r="I31" s="85">
        <f>IF(H31="","",VLOOKUP(H31,'INITIAL INPUT'!$P$4:$R$34,3))</f>
        <v>71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35">
      <c r="A32" s="90" t="s">
        <v>57</v>
      </c>
      <c r="B32" s="79" t="str">
        <f>IF(NAMES!B25="","",NAMES!B25)</f>
        <v xml:space="preserve">LAWAGAN, JERICHO G. </v>
      </c>
      <c r="C32" s="104" t="str">
        <f>IF(NAMES!C25="","",NAMES!C25)</f>
        <v>M</v>
      </c>
      <c r="D32" s="81" t="str">
        <f>IF(NAMES!D25="","",NAMES!D25)</f>
        <v>BSIT-NET SEC TRACK-2</v>
      </c>
      <c r="E32" s="82">
        <f>IF(PRELIM!P32="","",$E$8*PRELIM!P32)</f>
        <v>5.6571428571428575</v>
      </c>
      <c r="F32" s="83" t="str">
        <f>IF(PRELIM!AB32="","",$F$8*PRELIM!AB32)</f>
        <v/>
      </c>
      <c r="G32" s="83" t="str">
        <f>IF(PRELIM!AD32="","",$G$8*PRELIM!AD32)</f>
        <v/>
      </c>
      <c r="H32" s="84">
        <f t="shared" si="0"/>
        <v>5.6571428571428575</v>
      </c>
      <c r="I32" s="85">
        <f>IF(H32="","",VLOOKUP(H32,'INITIAL INPUT'!$P$4:$R$34,3))</f>
        <v>70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35">
      <c r="A33" s="90" t="s">
        <v>58</v>
      </c>
      <c r="B33" s="79" t="str">
        <f>IF(NAMES!B26="","",NAMES!B26)</f>
        <v xml:space="preserve">LUCERO, ALBERT C. </v>
      </c>
      <c r="C33" s="104" t="str">
        <f>IF(NAMES!C26="","",NAMES!C26)</f>
        <v>M</v>
      </c>
      <c r="D33" s="81" t="str">
        <f>IF(NAMES!D26="","",NAMES!D26)</f>
        <v>BSIT-WEB TRACK-1</v>
      </c>
      <c r="E33" s="82">
        <f>IF(PRELIM!P33="","",$E$8*PRELIM!P33)</f>
        <v>14.142857142857142</v>
      </c>
      <c r="F33" s="83" t="str">
        <f>IF(PRELIM!AB33="","",$F$8*PRELIM!AB33)</f>
        <v/>
      </c>
      <c r="G33" s="83" t="str">
        <f>IF(PRELIM!AD33="","",$G$8*PRELIM!AD33)</f>
        <v/>
      </c>
      <c r="H33" s="84">
        <f t="shared" si="0"/>
        <v>14.142857142857142</v>
      </c>
      <c r="I33" s="85">
        <f>IF(H33="","",VLOOKUP(H33,'INITIAL INPUT'!$P$4:$R$34,3))</f>
        <v>71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35">
      <c r="A34" s="90" t="s">
        <v>59</v>
      </c>
      <c r="B34" s="79" t="str">
        <f>IF(NAMES!B27="","",NAMES!B27)</f>
        <v xml:space="preserve">MALIONES, KAILE ZANRYANA A. </v>
      </c>
      <c r="C34" s="104" t="str">
        <f>IF(NAMES!C27="","",NAMES!C27)</f>
        <v>F</v>
      </c>
      <c r="D34" s="81" t="str">
        <f>IF(NAMES!D27="","",NAMES!D27)</f>
        <v>BSIT-WEB TRACK-2</v>
      </c>
      <c r="E34" s="82">
        <f>IF(PRELIM!P34="","",$E$8*PRELIM!P34)</f>
        <v>9.4285714285714288</v>
      </c>
      <c r="F34" s="83" t="str">
        <f>IF(PRELIM!AB34="","",$F$8*PRELIM!AB34)</f>
        <v/>
      </c>
      <c r="G34" s="83" t="str">
        <f>IF(PRELIM!AD34="","",$G$8*PRELIM!AD34)</f>
        <v/>
      </c>
      <c r="H34" s="84">
        <f t="shared" si="0"/>
        <v>9.4285714285714288</v>
      </c>
      <c r="I34" s="85">
        <f>IF(H34="","",VLOOKUP(H34,'INITIAL INPUT'!$P$4:$R$34,3))</f>
        <v>71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35">
      <c r="A35" s="90" t="s">
        <v>60</v>
      </c>
      <c r="B35" s="79" t="str">
        <f>IF(NAMES!B28="","",NAMES!B28)</f>
        <v xml:space="preserve">MANAOIS, EDMARSON B. </v>
      </c>
      <c r="C35" s="104" t="str">
        <f>IF(NAMES!C28="","",NAMES!C28)</f>
        <v>M</v>
      </c>
      <c r="D35" s="81" t="str">
        <f>IF(NAMES!D28="","",NAMES!D28)</f>
        <v>BSIT-NET SEC TRACK-2</v>
      </c>
      <c r="E35" s="82">
        <f>IF(PRELIM!P35="","",$E$8*PRELIM!P35)</f>
        <v>9.4285714285714288</v>
      </c>
      <c r="F35" s="83" t="str">
        <f>IF(PRELIM!AB35="","",$F$8*PRELIM!AB35)</f>
        <v/>
      </c>
      <c r="G35" s="83" t="str">
        <f>IF(PRELIM!AD35="","",$G$8*PRELIM!AD35)</f>
        <v/>
      </c>
      <c r="H35" s="84">
        <f t="shared" si="0"/>
        <v>9.4285714285714288</v>
      </c>
      <c r="I35" s="85">
        <f>IF(H35="","",VLOOKUP(H35,'INITIAL INPUT'!$P$4:$R$34,3))</f>
        <v>71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35">
      <c r="A36" s="90" t="s">
        <v>61</v>
      </c>
      <c r="B36" s="79" t="str">
        <f>IF(NAMES!B29="","",NAMES!B29)</f>
        <v xml:space="preserve">MENIADO, JAYVEE S. </v>
      </c>
      <c r="C36" s="104" t="str">
        <f>IF(NAMES!C29="","",NAMES!C29)</f>
        <v>M</v>
      </c>
      <c r="D36" s="81" t="str">
        <f>IF(NAMES!D29="","",NAMES!D29)</f>
        <v>BSIT-NET SEC TRACK-2</v>
      </c>
      <c r="E36" s="82">
        <f>IF(PRELIM!P36="","",$E$8*PRELIM!P36)</f>
        <v>22.62857142857143</v>
      </c>
      <c r="F36" s="83" t="str">
        <f>IF(PRELIM!AB36="","",$F$8*PRELIM!AB36)</f>
        <v/>
      </c>
      <c r="G36" s="83" t="str">
        <f>IF(PRELIM!AD36="","",$G$8*PRELIM!AD36)</f>
        <v/>
      </c>
      <c r="H36" s="84">
        <f t="shared" si="0"/>
        <v>22.62857142857143</v>
      </c>
      <c r="I36" s="85">
        <f>IF(H36="","",VLOOKUP(H36,'INITIAL INPUT'!$P$4:$R$34,3))</f>
        <v>72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35">
      <c r="A37" s="90" t="s">
        <v>62</v>
      </c>
      <c r="B37" s="79" t="str">
        <f>IF(NAMES!B30="","",NAMES!B30)</f>
        <v xml:space="preserve">PARAN, KARL IVAN L. </v>
      </c>
      <c r="C37" s="104" t="str">
        <f>IF(NAMES!C30="","",NAMES!C30)</f>
        <v>M</v>
      </c>
      <c r="D37" s="81" t="str">
        <f>IF(NAMES!D30="","",NAMES!D30)</f>
        <v>BSIT-WEB TRACK-2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35">
      <c r="A38" s="90" t="s">
        <v>63</v>
      </c>
      <c r="B38" s="79" t="str">
        <f>IF(NAMES!B31="","",NAMES!B31)</f>
        <v xml:space="preserve">PARAYNO, KATELYN D. </v>
      </c>
      <c r="C38" s="104" t="str">
        <f>IF(NAMES!C31="","",NAMES!C31)</f>
        <v>F</v>
      </c>
      <c r="D38" s="81" t="str">
        <f>IF(NAMES!D31="","",NAMES!D31)</f>
        <v>BSIT-NET SEC TRACK-2</v>
      </c>
      <c r="E38" s="82">
        <f>IF(PRELIM!P38="","",$E$8*PRELIM!P38)</f>
        <v>27.342857142857145</v>
      </c>
      <c r="F38" s="83" t="str">
        <f>IF(PRELIM!AB38="","",$F$8*PRELIM!AB38)</f>
        <v/>
      </c>
      <c r="G38" s="83" t="str">
        <f>IF(PRELIM!AD38="","",$G$8*PRELIM!AD38)</f>
        <v/>
      </c>
      <c r="H38" s="84">
        <f t="shared" si="0"/>
        <v>27.342857142857145</v>
      </c>
      <c r="I38" s="85">
        <f>IF(H38="","",VLOOKUP(H38,'INITIAL INPUT'!$P$4:$R$34,3))</f>
        <v>72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35">
      <c r="A39" s="90" t="s">
        <v>64</v>
      </c>
      <c r="B39" s="79" t="str">
        <f>IF(NAMES!B32="","",NAMES!B32)</f>
        <v xml:space="preserve">PILAWEN, JORDAN C. </v>
      </c>
      <c r="C39" s="104" t="str">
        <f>IF(NAMES!C32="","",NAMES!C32)</f>
        <v>M</v>
      </c>
      <c r="D39" s="81" t="str">
        <f>IF(NAMES!D32="","",NAMES!D32)</f>
        <v>BSIT-NET SEC TRACK-2</v>
      </c>
      <c r="E39" s="82">
        <f>IF(PRELIM!P39="","",$E$8*PRELIM!P39)</f>
        <v>12.728571428571431</v>
      </c>
      <c r="F39" s="83" t="str">
        <f>IF(PRELIM!AB39="","",$F$8*PRELIM!AB39)</f>
        <v/>
      </c>
      <c r="G39" s="83" t="str">
        <f>IF(PRELIM!AD39="","",$G$8*PRELIM!AD39)</f>
        <v/>
      </c>
      <c r="H39" s="84">
        <f t="shared" si="0"/>
        <v>12.728571428571431</v>
      </c>
      <c r="I39" s="85">
        <f>IF(H39="","",VLOOKUP(H39,'INITIAL INPUT'!$P$4:$R$34,3))</f>
        <v>71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35">
      <c r="A40" s="90" t="s">
        <v>65</v>
      </c>
      <c r="B40" s="79" t="str">
        <f>IF(NAMES!B33="","",NAMES!B33)</f>
        <v xml:space="preserve">QUITA, STEPHANIE SHARMAINE R. </v>
      </c>
      <c r="C40" s="104" t="str">
        <f>IF(NAMES!C33="","",NAMES!C33)</f>
        <v>F</v>
      </c>
      <c r="D40" s="81" t="str">
        <f>IF(NAMES!D33="","",NAMES!D33)</f>
        <v>BSIT-WEB TRACK-3</v>
      </c>
      <c r="E40" s="82">
        <f>IF(PRELIM!P40="","",$E$8*PRELIM!P40)</f>
        <v>9.4285714285714288</v>
      </c>
      <c r="F40" s="83" t="str">
        <f>IF(PRELIM!AB40="","",$F$8*PRELIM!AB40)</f>
        <v/>
      </c>
      <c r="G40" s="83" t="str">
        <f>IF(PRELIM!AD40="","",$G$8*PRELIM!AD40)</f>
        <v/>
      </c>
      <c r="H40" s="84">
        <f t="shared" si="0"/>
        <v>9.4285714285714288</v>
      </c>
      <c r="I40" s="85">
        <f>IF(H40="","",VLOOKUP(H40,'INITIAL INPUT'!$P$4:$R$34,3))</f>
        <v>71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3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35">
      <c r="A42" s="227" t="str">
        <f>A1</f>
        <v>CITCS 2G  IT 8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4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45">
      <c r="A44" s="236" t="str">
        <f>A3</f>
        <v>IT SECURITY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45">
      <c r="A45" s="239" t="str">
        <f>A4</f>
        <v>MW 6:50PM-8:15PM   MWF 5:25PM-6:50PM</v>
      </c>
      <c r="B45" s="240"/>
      <c r="C45" s="241"/>
      <c r="D45" s="75" t="str">
        <f>D4</f>
        <v>M304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45">
      <c r="A46" s="239" t="str">
        <f>A5</f>
        <v>2nd Trimester SY 2017-2018</v>
      </c>
      <c r="B46" s="240"/>
      <c r="C46" s="241"/>
      <c r="D46" s="242"/>
      <c r="E46" s="262"/>
      <c r="F46" s="265"/>
      <c r="G46" s="243">
        <f>G5</f>
        <v>0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4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3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3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35">
      <c r="A50" s="78" t="s">
        <v>66</v>
      </c>
      <c r="B50" s="79" t="str">
        <f>IF(NAMES!B34="","",NAMES!B34)</f>
        <v xml:space="preserve">RARAS, ALDONNA MAE V. </v>
      </c>
      <c r="C50" s="80" t="str">
        <f>IF(NAMES!C34="","",NAMES!C34)</f>
        <v>F</v>
      </c>
      <c r="D50" s="81" t="str">
        <f>IF(NAMES!D34="","",NAMES!D34)</f>
        <v>BSIT-NET SEC TRACK-2</v>
      </c>
      <c r="E50" s="82">
        <f>IF(PRELIM!P50="","",$E$8*PRELIM!P50)</f>
        <v>24.985714285714284</v>
      </c>
      <c r="F50" s="83" t="str">
        <f>IF(PRELIM!AB50="","",$F$8*PRELIM!AB50)</f>
        <v/>
      </c>
      <c r="G50" s="83" t="str">
        <f>IF(PRELIM!AD50="","",$G$8*PRELIM!AD50)</f>
        <v/>
      </c>
      <c r="H50" s="84">
        <f t="shared" ref="H50:H80" si="6">IF(SUM(E50:G50)=0,"",SUM(E50:G50))</f>
        <v>24.985714285714284</v>
      </c>
      <c r="I50" s="85">
        <f>IF(H50="","",VLOOKUP(H50,'INITIAL INPUT'!$P$4:$R$34,3))</f>
        <v>72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35">
      <c r="A51" s="90" t="s">
        <v>67</v>
      </c>
      <c r="B51" s="79" t="str">
        <f>IF(NAMES!B35="","",NAMES!B35)</f>
        <v xml:space="preserve">RILLERA, ARNEL E. </v>
      </c>
      <c r="C51" s="104" t="str">
        <f>IF(NAMES!C35="","",NAMES!C35)</f>
        <v>M</v>
      </c>
      <c r="D51" s="81" t="str">
        <f>IF(NAMES!D35="","",NAMES!D35)</f>
        <v>BSIT-WEB TRACK-2</v>
      </c>
      <c r="E51" s="82">
        <f>IF(PRELIM!P51="","",$E$8*PRELIM!P51)</f>
        <v>23.571428571428573</v>
      </c>
      <c r="F51" s="83" t="str">
        <f>IF(PRELIM!AB51="","",$F$8*PRELIM!AB51)</f>
        <v/>
      </c>
      <c r="G51" s="83" t="str">
        <f>IF(PRELIM!AD51="","",$G$8*PRELIM!AD51)</f>
        <v/>
      </c>
      <c r="H51" s="84">
        <f t="shared" si="6"/>
        <v>23.571428571428573</v>
      </c>
      <c r="I51" s="85">
        <f>IF(H51="","",VLOOKUP(H51,'INITIAL INPUT'!$P$4:$R$34,3))</f>
        <v>72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35">
      <c r="A52" s="90" t="s">
        <v>68</v>
      </c>
      <c r="B52" s="79" t="str">
        <f>IF(NAMES!B36="","",NAMES!B36)</f>
        <v xml:space="preserve">SAC JR., PAMPILO Z. </v>
      </c>
      <c r="C52" s="104" t="str">
        <f>IF(NAMES!C36="","",NAMES!C36)</f>
        <v>M</v>
      </c>
      <c r="D52" s="81" t="str">
        <f>IF(NAMES!D36="","",NAMES!D36)</f>
        <v>BSIT-WEB TRACK-3</v>
      </c>
      <c r="E52" s="82">
        <f>IF(PRELIM!P52="","",$E$8*PRELIM!P52)</f>
        <v>27.342857142857145</v>
      </c>
      <c r="F52" s="83" t="str">
        <f>IF(PRELIM!AB52="","",$F$8*PRELIM!AB52)</f>
        <v/>
      </c>
      <c r="G52" s="83" t="str">
        <f>IF(PRELIM!AD52="","",$G$8*PRELIM!AD52)</f>
        <v/>
      </c>
      <c r="H52" s="84">
        <f t="shared" si="6"/>
        <v>27.342857142857145</v>
      </c>
      <c r="I52" s="85">
        <f>IF(H52="","",VLOOKUP(H52,'INITIAL INPUT'!$P$4:$R$34,3))</f>
        <v>72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35">
      <c r="A53" s="90" t="s">
        <v>69</v>
      </c>
      <c r="B53" s="79" t="str">
        <f>IF(NAMES!B37="","",NAMES!B37)</f>
        <v xml:space="preserve">TABULA, BRIXON DAVE T. </v>
      </c>
      <c r="C53" s="104" t="str">
        <f>IF(NAMES!C37="","",NAMES!C37)</f>
        <v>M</v>
      </c>
      <c r="D53" s="81" t="str">
        <f>IF(NAMES!D37="","",NAMES!D37)</f>
        <v>BSIT-NET SEC TRACK-1</v>
      </c>
      <c r="E53" s="82">
        <f>IF(PRELIM!P53="","",$E$8*PRELIM!P53)</f>
        <v>23.571428571428573</v>
      </c>
      <c r="F53" s="83" t="str">
        <f>IF(PRELIM!AB53="","",$F$8*PRELIM!AB53)</f>
        <v/>
      </c>
      <c r="G53" s="83" t="str">
        <f>IF(PRELIM!AD53="","",$G$8*PRELIM!AD53)</f>
        <v/>
      </c>
      <c r="H53" s="84">
        <f t="shared" si="6"/>
        <v>23.571428571428573</v>
      </c>
      <c r="I53" s="85">
        <f>IF(H53="","",VLOOKUP(H53,'INITIAL INPUT'!$P$4:$R$34,3))</f>
        <v>72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35">
      <c r="A54" s="90" t="s">
        <v>70</v>
      </c>
      <c r="B54" s="79" t="str">
        <f>IF(NAMES!B38="","",NAMES!B38)</f>
        <v xml:space="preserve">VALDEZ, REIGN MARK B. </v>
      </c>
      <c r="C54" s="104" t="str">
        <f>IF(NAMES!C38="","",NAMES!C38)</f>
        <v>M</v>
      </c>
      <c r="D54" s="81" t="str">
        <f>IF(NAMES!D38="","",NAMES!D38)</f>
        <v>BSIT-WEB TRACK-2</v>
      </c>
      <c r="E54" s="82">
        <f>IF(PRELIM!P54="","",$E$8*PRELIM!P54)</f>
        <v>12.728571428571431</v>
      </c>
      <c r="F54" s="83" t="str">
        <f>IF(PRELIM!AB54="","",$F$8*PRELIM!AB54)</f>
        <v/>
      </c>
      <c r="G54" s="83" t="str">
        <f>IF(PRELIM!AD54="","",$G$8*PRELIM!AD54)</f>
        <v/>
      </c>
      <c r="H54" s="84">
        <f t="shared" si="6"/>
        <v>12.728571428571431</v>
      </c>
      <c r="I54" s="85">
        <f>IF(H54="","",VLOOKUP(H54,'INITIAL INPUT'!$P$4:$R$34,3))</f>
        <v>71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35">
      <c r="A55" s="90" t="s">
        <v>71</v>
      </c>
      <c r="B55" s="79" t="str">
        <f>IF(NAMES!B39="","",NAMES!B39)</f>
        <v xml:space="preserve">WAYAS, RYAN C. </v>
      </c>
      <c r="C55" s="104" t="str">
        <f>IF(NAMES!C39="","",NAMES!C39)</f>
        <v>M</v>
      </c>
      <c r="D55" s="81" t="str">
        <f>IF(NAMES!D39="","",NAMES!D39)</f>
        <v>BSIT-NET SEC TRACK-2</v>
      </c>
      <c r="E55" s="82">
        <f>IF(PRELIM!P55="","",$E$8*PRELIM!P55)</f>
        <v>24.985714285714284</v>
      </c>
      <c r="F55" s="83" t="str">
        <f>IF(PRELIM!AB55="","",$F$8*PRELIM!AB55)</f>
        <v/>
      </c>
      <c r="G55" s="83" t="str">
        <f>IF(PRELIM!AD55="","",$G$8*PRELIM!AD55)</f>
        <v/>
      </c>
      <c r="H55" s="84">
        <f t="shared" si="6"/>
        <v>24.985714285714284</v>
      </c>
      <c r="I55" s="85">
        <f>IF(H55="","",VLOOKUP(H55,'INITIAL INPUT'!$P$4:$R$34,3))</f>
        <v>72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35">
      <c r="A56" s="90" t="s">
        <v>72</v>
      </c>
      <c r="B56" s="79" t="str">
        <f>IF(NAMES!B40="","",NAMES!B40)</f>
        <v xml:space="preserve">WON, SEONGYEON </v>
      </c>
      <c r="C56" s="104" t="str">
        <f>IF(NAMES!C40="","",NAMES!C40)</f>
        <v>M</v>
      </c>
      <c r="D56" s="81" t="str">
        <f>IF(NAMES!D40="","",NAMES!D40)</f>
        <v>BSIT-WEB TRACK-2</v>
      </c>
      <c r="E56" s="82">
        <f>IF(PRELIM!P56="","",$E$8*PRELIM!P56)</f>
        <v>17.442857142857147</v>
      </c>
      <c r="F56" s="83" t="str">
        <f>IF(PRELIM!AB56="","",$F$8*PRELIM!AB56)</f>
        <v/>
      </c>
      <c r="G56" s="83" t="str">
        <f>IF(PRELIM!AD56="","",$G$8*PRELIM!AD56)</f>
        <v/>
      </c>
      <c r="H56" s="84">
        <f t="shared" si="6"/>
        <v>17.442857142857147</v>
      </c>
      <c r="I56" s="85">
        <f>IF(H56="","",VLOOKUP(H56,'INITIAL INPUT'!$P$4:$R$34,3))</f>
        <v>71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35">
      <c r="A57" s="90" t="s">
        <v>73</v>
      </c>
      <c r="B57" s="79" t="str">
        <f>IF(NAMES!B41="","",NAMES!B41)</f>
        <v xml:space="preserve">YOUSOUF, HASSANE S. </v>
      </c>
      <c r="C57" s="104" t="str">
        <f>IF(NAMES!C41="","",NAMES!C41)</f>
        <v>M</v>
      </c>
      <c r="D57" s="81" t="str">
        <f>IF(NAMES!D41="","",NAMES!D41)</f>
        <v>BSIT-NET SEC TRACK-2</v>
      </c>
      <c r="E57" s="82">
        <f>IF(PRELIM!P57="","",$E$8*PRELIM!P57)</f>
        <v>16.5</v>
      </c>
      <c r="F57" s="83" t="str">
        <f>IF(PRELIM!AB57="","",$F$8*PRELIM!AB57)</f>
        <v/>
      </c>
      <c r="G57" s="83" t="str">
        <f>IF(PRELIM!AD57="","",$G$8*PRELIM!AD57)</f>
        <v/>
      </c>
      <c r="H57" s="84">
        <f t="shared" si="6"/>
        <v>16.5</v>
      </c>
      <c r="I57" s="85">
        <f>IF(H57="","",VLOOKUP(H57,'INITIAL INPUT'!$P$4:$R$34,3))</f>
        <v>71</v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3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3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3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3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3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3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3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3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3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3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3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3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3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3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3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3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3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3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3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3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3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3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3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3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3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3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3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3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3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3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3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3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3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3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3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3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3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3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3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3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3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3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3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3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3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3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3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3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3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3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3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3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3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3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3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3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3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3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3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3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3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3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3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3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3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3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3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3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3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3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3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3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3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3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3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3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3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3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abSelected="1" view="pageLayout" zoomScaleNormal="100" workbookViewId="0">
      <selection activeCell="AC9" sqref="AC9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2" width="4.73046875" style="26" customWidth="1"/>
    <col min="33" max="33" width="5.73046875" style="26" customWidth="1"/>
    <col min="34" max="16384" width="9.1328125" style="26"/>
  </cols>
  <sheetData>
    <row r="1" spans="1:37" ht="15" customHeight="1" x14ac:dyDescent="0.45">
      <c r="A1" s="350" t="str">
        <f>CRS!A1</f>
        <v>CITCS 2G  IT 8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4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45">
      <c r="A3" s="339" t="str">
        <f>CRS!A3</f>
        <v>IT SECURITY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45">
      <c r="A4" s="334" t="str">
        <f>CRS!A4</f>
        <v>MW 6:50PM-8:15PM   MWF 5:25PM-6:50PM</v>
      </c>
      <c r="B4" s="335"/>
      <c r="C4" s="336"/>
      <c r="D4" s="71" t="str">
        <f>CRS!D4</f>
        <v>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45">
      <c r="A5" s="334" t="str">
        <f>CRS!A5</f>
        <v>2nd Trimester SY 2017-2018</v>
      </c>
      <c r="B5" s="335"/>
      <c r="C5" s="336"/>
      <c r="D5" s="336"/>
      <c r="E5" s="108">
        <v>25</v>
      </c>
      <c r="F5" s="108">
        <v>25</v>
      </c>
      <c r="G5" s="108">
        <v>20</v>
      </c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>
        <v>90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45">
      <c r="A6" s="341" t="str">
        <f>CRS!A6</f>
        <v>Inst/Prof:Leonard Prim Francis G. Reyes</v>
      </c>
      <c r="B6" s="310"/>
      <c r="C6" s="311"/>
      <c r="D6" s="311"/>
      <c r="E6" s="313" t="s">
        <v>247</v>
      </c>
      <c r="F6" s="313" t="s">
        <v>248</v>
      </c>
      <c r="G6" s="313" t="s">
        <v>249</v>
      </c>
      <c r="H6" s="313"/>
      <c r="I6" s="313"/>
      <c r="J6" s="313"/>
      <c r="K6" s="313"/>
      <c r="L6" s="313"/>
      <c r="M6" s="313"/>
      <c r="N6" s="313"/>
      <c r="O6" s="331">
        <f>IF(SUM(E5:N5)=0,"",SUM(E5:N5))</f>
        <v>70</v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0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4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4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4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>
        <v>15</v>
      </c>
      <c r="F9" s="109">
        <v>12</v>
      </c>
      <c r="G9" s="109">
        <v>15</v>
      </c>
      <c r="H9" s="109"/>
      <c r="I9" s="109"/>
      <c r="J9" s="109"/>
      <c r="K9" s="109"/>
      <c r="L9" s="109"/>
      <c r="M9" s="109"/>
      <c r="N9" s="109"/>
      <c r="O9" s="60">
        <f>IF(SUM(E9:N9)=0,"",SUM(E9:N9))</f>
        <v>42</v>
      </c>
      <c r="P9" s="67">
        <f>IF(O9="","",O9/$O$6*100)</f>
        <v>60</v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>
        <f>CRS!H9</f>
        <v>19.8</v>
      </c>
      <c r="AF9" s="64">
        <f>CRS!I9</f>
        <v>72</v>
      </c>
      <c r="AG9" s="61"/>
      <c r="AH9" s="61"/>
      <c r="AI9" s="61"/>
      <c r="AJ9" s="61"/>
      <c r="AK9" s="61"/>
    </row>
    <row r="10" spans="1:37" ht="12.75" customHeight="1" x14ac:dyDescent="0.45">
      <c r="A10" s="56" t="s">
        <v>35</v>
      </c>
      <c r="B10" s="59" t="str">
        <f>CRS!B10</f>
        <v xml:space="preserve">ABAKAR, TAHIR M. </v>
      </c>
      <c r="C10" s="65" t="str">
        <f>CRS!C10</f>
        <v>M</v>
      </c>
      <c r="D10" s="70" t="str">
        <f>CRS!D10</f>
        <v>BSIT-NET SEC TRACK-2</v>
      </c>
      <c r="E10" s="109">
        <v>18</v>
      </c>
      <c r="F10" s="109">
        <v>12</v>
      </c>
      <c r="G10" s="109"/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30</v>
      </c>
      <c r="P10" s="67">
        <f t="shared" ref="P10:P40" si="1">IF(O10="","",O10/$O$6*100)</f>
        <v>42.857142857142854</v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>
        <f>CRS!H10</f>
        <v>14.142857142857142</v>
      </c>
      <c r="AF10" s="64">
        <f>CRS!I10</f>
        <v>71</v>
      </c>
      <c r="AG10" s="61"/>
      <c r="AH10" s="61"/>
      <c r="AI10" s="61"/>
      <c r="AJ10" s="61"/>
      <c r="AK10" s="61"/>
    </row>
    <row r="11" spans="1:37" ht="12.75" customHeight="1" x14ac:dyDescent="0.45">
      <c r="A11" s="56" t="s">
        <v>36</v>
      </c>
      <c r="B11" s="59" t="str">
        <f>CRS!B11</f>
        <v xml:space="preserve">ABERGAS, DENISON PAOLO P. </v>
      </c>
      <c r="C11" s="65" t="str">
        <f>CRS!C11</f>
        <v>M</v>
      </c>
      <c r="D11" s="70" t="str">
        <f>CRS!D11</f>
        <v>BSIT-NET SEC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45">
      <c r="A12" s="56" t="s">
        <v>37</v>
      </c>
      <c r="B12" s="59" t="str">
        <f>CRS!B12</f>
        <v xml:space="preserve">ARCIAGA, AZRIEL DANA C. </v>
      </c>
      <c r="C12" s="65" t="str">
        <f>CRS!C12</f>
        <v>F</v>
      </c>
      <c r="D12" s="70" t="str">
        <f>CRS!D12</f>
        <v>BSIT-NET SEC TRACK-2</v>
      </c>
      <c r="E12" s="109">
        <v>15</v>
      </c>
      <c r="F12" s="109">
        <v>12</v>
      </c>
      <c r="G12" s="109">
        <v>15</v>
      </c>
      <c r="H12" s="109"/>
      <c r="I12" s="109"/>
      <c r="J12" s="109"/>
      <c r="K12" s="109"/>
      <c r="L12" s="109"/>
      <c r="M12" s="109"/>
      <c r="N12" s="109"/>
      <c r="O12" s="60">
        <f t="shared" si="0"/>
        <v>42</v>
      </c>
      <c r="P12" s="67">
        <f t="shared" si="1"/>
        <v>60</v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>
        <f>CRS!H12</f>
        <v>19.8</v>
      </c>
      <c r="AF12" s="64">
        <f>CRS!I12</f>
        <v>72</v>
      </c>
      <c r="AG12" s="55"/>
      <c r="AH12" s="55"/>
      <c r="AI12" s="55"/>
      <c r="AJ12" s="55"/>
      <c r="AK12" s="55"/>
    </row>
    <row r="13" spans="1:37" ht="12.75" customHeight="1" x14ac:dyDescent="0.45">
      <c r="A13" s="56" t="s">
        <v>38</v>
      </c>
      <c r="B13" s="59" t="str">
        <f>CRS!B13</f>
        <v xml:space="preserve">ARUGAY, ALEXIS JOHN S. </v>
      </c>
      <c r="C13" s="65" t="str">
        <f>CRS!C13</f>
        <v>M</v>
      </c>
      <c r="D13" s="70" t="str">
        <f>CRS!D13</f>
        <v>BSIT-NET SEC TRACK-2</v>
      </c>
      <c r="E13" s="109">
        <v>20</v>
      </c>
      <c r="F13" s="109">
        <v>18</v>
      </c>
      <c r="G13" s="109"/>
      <c r="H13" s="109"/>
      <c r="I13" s="109"/>
      <c r="J13" s="109"/>
      <c r="K13" s="109"/>
      <c r="L13" s="109"/>
      <c r="M13" s="109"/>
      <c r="N13" s="109"/>
      <c r="O13" s="60">
        <f t="shared" si="0"/>
        <v>38</v>
      </c>
      <c r="P13" s="67">
        <f t="shared" si="1"/>
        <v>54.285714285714285</v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>
        <f>CRS!H13</f>
        <v>17.914285714285715</v>
      </c>
      <c r="AF13" s="64">
        <f>CRS!I13</f>
        <v>71</v>
      </c>
      <c r="AG13" s="55"/>
      <c r="AH13" s="55"/>
      <c r="AI13" s="55"/>
      <c r="AJ13" s="55"/>
      <c r="AK13" s="55"/>
    </row>
    <row r="14" spans="1:37" ht="12.75" customHeight="1" x14ac:dyDescent="0.45">
      <c r="A14" s="56" t="s">
        <v>39</v>
      </c>
      <c r="B14" s="59" t="str">
        <f>CRS!B14</f>
        <v xml:space="preserve">BATNE, CRISTIN JOYE C. </v>
      </c>
      <c r="C14" s="65" t="str">
        <f>CRS!C14</f>
        <v>F</v>
      </c>
      <c r="D14" s="70" t="str">
        <f>CRS!D14</f>
        <v>BSIT-NET SEC TRACK-2</v>
      </c>
      <c r="E14" s="109">
        <v>25</v>
      </c>
      <c r="F14" s="109">
        <v>18</v>
      </c>
      <c r="G14" s="109">
        <v>18</v>
      </c>
      <c r="H14" s="109"/>
      <c r="I14" s="109"/>
      <c r="J14" s="109"/>
      <c r="K14" s="109"/>
      <c r="L14" s="109"/>
      <c r="M14" s="109"/>
      <c r="N14" s="109"/>
      <c r="O14" s="60">
        <f t="shared" si="0"/>
        <v>61</v>
      </c>
      <c r="P14" s="67">
        <f t="shared" si="1"/>
        <v>87.142857142857139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>
        <f>CRS!H14</f>
        <v>28.757142857142856</v>
      </c>
      <c r="AF14" s="64">
        <f>CRS!I14</f>
        <v>72</v>
      </c>
      <c r="AG14" s="55"/>
      <c r="AH14" s="55"/>
      <c r="AI14" s="55"/>
      <c r="AJ14" s="55"/>
      <c r="AK14" s="55"/>
    </row>
    <row r="15" spans="1:37" ht="12.75" customHeight="1" x14ac:dyDescent="0.45">
      <c r="A15" s="56" t="s">
        <v>40</v>
      </c>
      <c r="B15" s="59" t="str">
        <f>CRS!B15</f>
        <v xml:space="preserve">BELINGON, GENEVIEVE V. </v>
      </c>
      <c r="C15" s="65" t="str">
        <f>CRS!C15</f>
        <v>F</v>
      </c>
      <c r="D15" s="70" t="str">
        <f>CRS!D15</f>
        <v>BSIT-NET SEC TRACK-2</v>
      </c>
      <c r="E15" s="109">
        <v>20</v>
      </c>
      <c r="F15" s="109">
        <v>12</v>
      </c>
      <c r="G15" s="109">
        <v>18</v>
      </c>
      <c r="H15" s="109"/>
      <c r="I15" s="109"/>
      <c r="J15" s="109"/>
      <c r="K15" s="109"/>
      <c r="L15" s="109"/>
      <c r="M15" s="109"/>
      <c r="N15" s="109"/>
      <c r="O15" s="60">
        <f t="shared" si="0"/>
        <v>50</v>
      </c>
      <c r="P15" s="67">
        <f t="shared" si="1"/>
        <v>71.428571428571431</v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>
        <f>CRS!H15</f>
        <v>23.571428571428573</v>
      </c>
      <c r="AF15" s="64">
        <f>CRS!I15</f>
        <v>72</v>
      </c>
      <c r="AG15" s="55"/>
      <c r="AH15" s="55"/>
      <c r="AI15" s="55"/>
      <c r="AJ15" s="55"/>
      <c r="AK15" s="55"/>
    </row>
    <row r="16" spans="1:37" ht="12.75" customHeight="1" x14ac:dyDescent="0.45">
      <c r="A16" s="56" t="s">
        <v>41</v>
      </c>
      <c r="B16" s="59" t="str">
        <f>CRS!B16</f>
        <v xml:space="preserve">BENDOZA, BECKER JORDAN O. </v>
      </c>
      <c r="C16" s="65" t="str">
        <f>CRS!C16</f>
        <v>M</v>
      </c>
      <c r="D16" s="70" t="str">
        <f>CRS!D16</f>
        <v>BSIT-NET SEC TRACK-3</v>
      </c>
      <c r="E16" s="109">
        <v>20</v>
      </c>
      <c r="F16" s="109">
        <v>15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35</v>
      </c>
      <c r="P16" s="67">
        <f t="shared" si="1"/>
        <v>50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>
        <f>CRS!H16</f>
        <v>16.5</v>
      </c>
      <c r="AF16" s="64">
        <f>CRS!I16</f>
        <v>71</v>
      </c>
      <c r="AG16" s="55"/>
      <c r="AH16" s="55"/>
      <c r="AI16" s="55"/>
      <c r="AJ16" s="55"/>
      <c r="AK16" s="55"/>
    </row>
    <row r="17" spans="1:34" ht="12.75" customHeight="1" x14ac:dyDescent="0.45">
      <c r="A17" s="56" t="s">
        <v>42</v>
      </c>
      <c r="B17" s="59" t="str">
        <f>CRS!B17</f>
        <v xml:space="preserve">BESTOGUEY, DHARNEIL KATE </v>
      </c>
      <c r="C17" s="65" t="str">
        <f>CRS!C17</f>
        <v>F</v>
      </c>
      <c r="D17" s="70" t="str">
        <f>CRS!D17</f>
        <v>BSIT-WEB TRACK-2</v>
      </c>
      <c r="E17" s="109">
        <v>20</v>
      </c>
      <c r="F17" s="109">
        <v>20</v>
      </c>
      <c r="G17" s="109">
        <v>18</v>
      </c>
      <c r="H17" s="109"/>
      <c r="I17" s="109"/>
      <c r="J17" s="109"/>
      <c r="K17" s="109"/>
      <c r="L17" s="109"/>
      <c r="M17" s="109"/>
      <c r="N17" s="109"/>
      <c r="O17" s="60">
        <f t="shared" si="0"/>
        <v>58</v>
      </c>
      <c r="P17" s="67">
        <f t="shared" si="1"/>
        <v>82.857142857142861</v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>
        <f>CRS!H17</f>
        <v>27.342857142857145</v>
      </c>
      <c r="AF17" s="64">
        <f>CRS!I17</f>
        <v>72</v>
      </c>
      <c r="AG17" s="55"/>
      <c r="AH17" s="55"/>
    </row>
    <row r="18" spans="1:34" ht="12.75" customHeight="1" x14ac:dyDescent="0.45">
      <c r="A18" s="56" t="s">
        <v>43</v>
      </c>
      <c r="B18" s="59" t="str">
        <f>CRS!B18</f>
        <v xml:space="preserve">BUYAO, RAE ELMER D. </v>
      </c>
      <c r="C18" s="65" t="str">
        <f>CRS!C18</f>
        <v>M</v>
      </c>
      <c r="D18" s="70" t="str">
        <f>CRS!D18</f>
        <v>BSIT-NET SEC TRACK-1</v>
      </c>
      <c r="E18" s="109"/>
      <c r="F18" s="109">
        <v>15</v>
      </c>
      <c r="G18" s="109"/>
      <c r="H18" s="109"/>
      <c r="I18" s="109"/>
      <c r="J18" s="109"/>
      <c r="K18" s="109"/>
      <c r="L18" s="109"/>
      <c r="M18" s="109"/>
      <c r="N18" s="109"/>
      <c r="O18" s="60">
        <f t="shared" si="0"/>
        <v>15</v>
      </c>
      <c r="P18" s="67">
        <f t="shared" si="1"/>
        <v>21.428571428571427</v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>
        <f>CRS!H18</f>
        <v>7.0714285714285712</v>
      </c>
      <c r="AF18" s="64">
        <f>CRS!I18</f>
        <v>71</v>
      </c>
      <c r="AG18" s="55"/>
      <c r="AH18" s="55"/>
    </row>
    <row r="19" spans="1:34" ht="12.75" customHeight="1" x14ac:dyDescent="0.45">
      <c r="A19" s="56" t="s">
        <v>44</v>
      </c>
      <c r="B19" s="59" t="str">
        <f>CRS!B19</f>
        <v xml:space="preserve">CASTRO, ALLAN PAUL F. </v>
      </c>
      <c r="C19" s="65" t="str">
        <f>CRS!C19</f>
        <v>M</v>
      </c>
      <c r="D19" s="70" t="str">
        <f>CRS!D19</f>
        <v>BSIT-NET SEC TRACK-2</v>
      </c>
      <c r="E19" s="109">
        <v>18</v>
      </c>
      <c r="F19" s="109">
        <v>15</v>
      </c>
      <c r="G19" s="109">
        <v>15</v>
      </c>
      <c r="H19" s="109"/>
      <c r="I19" s="109"/>
      <c r="J19" s="109"/>
      <c r="K19" s="109"/>
      <c r="L19" s="109"/>
      <c r="M19" s="109"/>
      <c r="N19" s="109"/>
      <c r="O19" s="60">
        <f t="shared" si="0"/>
        <v>48</v>
      </c>
      <c r="P19" s="67">
        <f t="shared" si="1"/>
        <v>68.571428571428569</v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>
        <f>CRS!H19</f>
        <v>22.62857142857143</v>
      </c>
      <c r="AF19" s="64">
        <f>CRS!I19</f>
        <v>72</v>
      </c>
      <c r="AG19" s="55"/>
      <c r="AH19" s="55"/>
    </row>
    <row r="20" spans="1:34" ht="12.75" customHeight="1" x14ac:dyDescent="0.45">
      <c r="A20" s="56" t="s">
        <v>45</v>
      </c>
      <c r="B20" s="59" t="str">
        <f>CRS!B20</f>
        <v xml:space="preserve">COPERO, IRIS B. </v>
      </c>
      <c r="C20" s="65" t="str">
        <f>CRS!C20</f>
        <v>F</v>
      </c>
      <c r="D20" s="70" t="str">
        <f>CRS!D20</f>
        <v>BSIT-WEB TRACK-2</v>
      </c>
      <c r="E20" s="109">
        <v>20</v>
      </c>
      <c r="F20" s="109">
        <v>15</v>
      </c>
      <c r="G20" s="109">
        <v>12</v>
      </c>
      <c r="H20" s="109"/>
      <c r="I20" s="109"/>
      <c r="J20" s="109"/>
      <c r="K20" s="109"/>
      <c r="L20" s="109"/>
      <c r="M20" s="109"/>
      <c r="N20" s="109"/>
      <c r="O20" s="60">
        <f t="shared" si="0"/>
        <v>47</v>
      </c>
      <c r="P20" s="67">
        <f t="shared" si="1"/>
        <v>67.142857142857139</v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>
        <f>CRS!H20</f>
        <v>22.157142857142858</v>
      </c>
      <c r="AF20" s="64">
        <f>CRS!I20</f>
        <v>72</v>
      </c>
      <c r="AG20" s="55"/>
      <c r="AH20" s="55"/>
    </row>
    <row r="21" spans="1:34" ht="12.75" customHeight="1" x14ac:dyDescent="0.45">
      <c r="A21" s="56" t="s">
        <v>46</v>
      </c>
      <c r="B21" s="59" t="str">
        <f>CRS!B21</f>
        <v xml:space="preserve">CUISON, PRINCESS ERICKA C. </v>
      </c>
      <c r="C21" s="65" t="str">
        <f>CRS!C21</f>
        <v>F</v>
      </c>
      <c r="D21" s="70" t="str">
        <f>CRS!D21</f>
        <v>BSIT-WEB TRACK-2</v>
      </c>
      <c r="E21" s="109">
        <v>15</v>
      </c>
      <c r="F21" s="109">
        <v>15</v>
      </c>
      <c r="G21" s="109">
        <v>12</v>
      </c>
      <c r="H21" s="109"/>
      <c r="I21" s="109"/>
      <c r="J21" s="109"/>
      <c r="K21" s="109"/>
      <c r="L21" s="109"/>
      <c r="M21" s="109"/>
      <c r="N21" s="109"/>
      <c r="O21" s="60">
        <f t="shared" si="0"/>
        <v>42</v>
      </c>
      <c r="P21" s="67">
        <f t="shared" si="1"/>
        <v>60</v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>
        <f>CRS!H21</f>
        <v>19.8</v>
      </c>
      <c r="AF21" s="64">
        <f>CRS!I21</f>
        <v>72</v>
      </c>
      <c r="AG21" s="55"/>
      <c r="AH21" s="55"/>
    </row>
    <row r="22" spans="1:34" ht="12.75" customHeight="1" x14ac:dyDescent="0.45">
      <c r="A22" s="56" t="s">
        <v>47</v>
      </c>
      <c r="B22" s="59" t="str">
        <f>CRS!B22</f>
        <v xml:space="preserve">CUTAY, FREDERICK HAROLD L. </v>
      </c>
      <c r="C22" s="65" t="str">
        <f>CRS!C22</f>
        <v>M</v>
      </c>
      <c r="D22" s="70" t="str">
        <f>CRS!D22</f>
        <v>BSIT-NET SEC TRACK-2</v>
      </c>
      <c r="E22" s="109">
        <v>15</v>
      </c>
      <c r="F22" s="109">
        <v>15</v>
      </c>
      <c r="G22" s="109"/>
      <c r="H22" s="109"/>
      <c r="I22" s="109"/>
      <c r="J22" s="109"/>
      <c r="K22" s="109"/>
      <c r="L22" s="109"/>
      <c r="M22" s="109"/>
      <c r="N22" s="109"/>
      <c r="O22" s="60">
        <f t="shared" si="0"/>
        <v>30</v>
      </c>
      <c r="P22" s="67">
        <f t="shared" si="1"/>
        <v>42.857142857142854</v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>
        <f>CRS!H22</f>
        <v>14.142857142857142</v>
      </c>
      <c r="AF22" s="64">
        <f>CRS!I22</f>
        <v>71</v>
      </c>
      <c r="AG22" s="55"/>
      <c r="AH22" s="55"/>
    </row>
    <row r="23" spans="1:34" ht="12.75" customHeight="1" x14ac:dyDescent="0.45">
      <c r="A23" s="56" t="s">
        <v>48</v>
      </c>
      <c r="B23" s="59" t="str">
        <f>CRS!B23</f>
        <v xml:space="preserve">EDEJER, ZANDRO VINCE E. </v>
      </c>
      <c r="C23" s="65" t="str">
        <f>CRS!C23</f>
        <v>M</v>
      </c>
      <c r="D23" s="70" t="str">
        <f>CRS!D23</f>
        <v>BSIT-NET SEC TRACK-2</v>
      </c>
      <c r="E23" s="109">
        <v>18</v>
      </c>
      <c r="F23" s="109">
        <v>15</v>
      </c>
      <c r="G23" s="109">
        <v>15</v>
      </c>
      <c r="H23" s="109"/>
      <c r="I23" s="109"/>
      <c r="J23" s="109"/>
      <c r="K23" s="109"/>
      <c r="L23" s="109"/>
      <c r="M23" s="109"/>
      <c r="N23" s="109"/>
      <c r="O23" s="60">
        <f t="shared" si="0"/>
        <v>48</v>
      </c>
      <c r="P23" s="67">
        <f t="shared" si="1"/>
        <v>68.571428571428569</v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>
        <f>CRS!H23</f>
        <v>22.62857142857143</v>
      </c>
      <c r="AF23" s="64">
        <f>CRS!I23</f>
        <v>72</v>
      </c>
      <c r="AG23" s="55"/>
      <c r="AH23" s="55"/>
    </row>
    <row r="24" spans="1:34" ht="12.75" customHeight="1" x14ac:dyDescent="0.4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TRACK-2</v>
      </c>
      <c r="E24" s="109">
        <v>20</v>
      </c>
      <c r="F24" s="109">
        <v>15</v>
      </c>
      <c r="G24" s="109">
        <v>15</v>
      </c>
      <c r="H24" s="109"/>
      <c r="I24" s="109"/>
      <c r="J24" s="109"/>
      <c r="K24" s="109"/>
      <c r="L24" s="109"/>
      <c r="M24" s="109"/>
      <c r="N24" s="109"/>
      <c r="O24" s="60">
        <f t="shared" si="0"/>
        <v>50</v>
      </c>
      <c r="P24" s="67">
        <f t="shared" si="1"/>
        <v>71.428571428571431</v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>
        <f>CRS!H24</f>
        <v>23.571428571428573</v>
      </c>
      <c r="AF24" s="64">
        <f>CRS!I24</f>
        <v>72</v>
      </c>
      <c r="AG24" s="55"/>
      <c r="AH24" s="55"/>
    </row>
    <row r="25" spans="1:34" ht="12.75" customHeight="1" x14ac:dyDescent="0.45">
      <c r="A25" s="56" t="s">
        <v>50</v>
      </c>
      <c r="B25" s="59" t="str">
        <f>CRS!B25</f>
        <v xml:space="preserve">GARCIA, KATHLEEN B. </v>
      </c>
      <c r="C25" s="65" t="str">
        <f>CRS!C25</f>
        <v>F</v>
      </c>
      <c r="D25" s="70" t="str">
        <f>CRS!D25</f>
        <v>BSIT-NET SEC TRACK-2</v>
      </c>
      <c r="E25" s="109">
        <v>20</v>
      </c>
      <c r="F25" s="109">
        <v>15</v>
      </c>
      <c r="G25" s="109">
        <v>15</v>
      </c>
      <c r="H25" s="109"/>
      <c r="I25" s="109"/>
      <c r="J25" s="109"/>
      <c r="K25" s="109"/>
      <c r="L25" s="109"/>
      <c r="M25" s="109"/>
      <c r="N25" s="109"/>
      <c r="O25" s="60">
        <f t="shared" si="0"/>
        <v>50</v>
      </c>
      <c r="P25" s="67">
        <f t="shared" si="1"/>
        <v>71.428571428571431</v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>
        <f>CRS!H25</f>
        <v>23.571428571428573</v>
      </c>
      <c r="AF25" s="64">
        <f>CRS!I25</f>
        <v>72</v>
      </c>
      <c r="AG25" s="55"/>
      <c r="AH25" s="55"/>
    </row>
    <row r="26" spans="1:34" ht="12.75" customHeight="1" x14ac:dyDescent="0.45">
      <c r="A26" s="56" t="s">
        <v>51</v>
      </c>
      <c r="B26" s="59" t="str">
        <f>CRS!B26</f>
        <v xml:space="preserve">HASSEN, AHMED M. </v>
      </c>
      <c r="C26" s="65" t="str">
        <f>CRS!C26</f>
        <v>M</v>
      </c>
      <c r="D26" s="70" t="str">
        <f>CRS!D26</f>
        <v>BSIT-NET SEC TRACK-2</v>
      </c>
      <c r="E26" s="109">
        <v>15</v>
      </c>
      <c r="F26" s="109"/>
      <c r="G26" s="109"/>
      <c r="H26" s="109"/>
      <c r="I26" s="109"/>
      <c r="J26" s="109"/>
      <c r="K26" s="109"/>
      <c r="L26" s="109"/>
      <c r="M26" s="109"/>
      <c r="N26" s="109"/>
      <c r="O26" s="60">
        <f t="shared" si="0"/>
        <v>15</v>
      </c>
      <c r="P26" s="67">
        <f t="shared" si="1"/>
        <v>21.428571428571427</v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>
        <f>CRS!H26</f>
        <v>7.0714285714285712</v>
      </c>
      <c r="AF26" s="64">
        <f>CRS!I26</f>
        <v>71</v>
      </c>
      <c r="AG26" s="300"/>
      <c r="AH26" s="298" t="s">
        <v>127</v>
      </c>
    </row>
    <row r="27" spans="1:34" ht="12.75" customHeight="1" x14ac:dyDescent="0.45">
      <c r="A27" s="56" t="s">
        <v>52</v>
      </c>
      <c r="B27" s="59" t="str">
        <f>CRS!B27</f>
        <v xml:space="preserve">HORTALEZA, KRIS ALLISON S. </v>
      </c>
      <c r="C27" s="65" t="str">
        <f>CRS!C27</f>
        <v>M</v>
      </c>
      <c r="D27" s="70" t="str">
        <f>CRS!D27</f>
        <v>BSIT-WEB TRACK-1</v>
      </c>
      <c r="E27" s="109">
        <v>20</v>
      </c>
      <c r="F27" s="109"/>
      <c r="G27" s="109"/>
      <c r="H27" s="109"/>
      <c r="I27" s="109"/>
      <c r="J27" s="109"/>
      <c r="K27" s="109"/>
      <c r="L27" s="109"/>
      <c r="M27" s="109"/>
      <c r="N27" s="109"/>
      <c r="O27" s="60">
        <f t="shared" si="0"/>
        <v>20</v>
      </c>
      <c r="P27" s="67">
        <f t="shared" si="1"/>
        <v>28.571428571428569</v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>
        <f>CRS!H27</f>
        <v>9.4285714285714288</v>
      </c>
      <c r="AF27" s="64">
        <f>CRS!I27</f>
        <v>71</v>
      </c>
      <c r="AG27" s="301"/>
      <c r="AH27" s="299"/>
    </row>
    <row r="28" spans="1:34" ht="12.75" customHeight="1" x14ac:dyDescent="0.45">
      <c r="A28" s="56" t="s">
        <v>53</v>
      </c>
      <c r="B28" s="59" t="str">
        <f>CRS!B28</f>
        <v xml:space="preserve">ISAIS, MICHAEL JEFF D. </v>
      </c>
      <c r="C28" s="65" t="str">
        <f>CRS!C28</f>
        <v>M</v>
      </c>
      <c r="D28" s="70" t="str">
        <f>CRS!D28</f>
        <v>BSIT-NET SEC TRACK-2</v>
      </c>
      <c r="E28" s="109"/>
      <c r="F28" s="109"/>
      <c r="G28" s="109">
        <v>15</v>
      </c>
      <c r="H28" s="109"/>
      <c r="I28" s="109"/>
      <c r="J28" s="109"/>
      <c r="K28" s="109"/>
      <c r="L28" s="109"/>
      <c r="M28" s="109"/>
      <c r="N28" s="109"/>
      <c r="O28" s="60">
        <f t="shared" si="0"/>
        <v>15</v>
      </c>
      <c r="P28" s="67">
        <f t="shared" si="1"/>
        <v>21.428571428571427</v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>
        <f>CRS!H28</f>
        <v>7.0714285714285712</v>
      </c>
      <c r="AF28" s="64">
        <f>CRS!I28</f>
        <v>71</v>
      </c>
      <c r="AG28" s="301"/>
      <c r="AH28" s="299"/>
    </row>
    <row r="29" spans="1:34" ht="12.75" customHeight="1" x14ac:dyDescent="0.45">
      <c r="A29" s="56" t="s">
        <v>54</v>
      </c>
      <c r="B29" s="59" t="str">
        <f>CRS!B29</f>
        <v xml:space="preserve">IYANDA, ABDULMUJEEB O. </v>
      </c>
      <c r="C29" s="65" t="str">
        <f>CRS!C29</f>
        <v>M</v>
      </c>
      <c r="D29" s="70" t="str">
        <f>CRS!D29</f>
        <v>BSIT-WEB TRACK-3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45">
      <c r="A30" s="56" t="s">
        <v>55</v>
      </c>
      <c r="B30" s="59" t="str">
        <f>CRS!B30</f>
        <v xml:space="preserve">JAQUIAS, JOAO PAULO M. </v>
      </c>
      <c r="C30" s="65" t="str">
        <f>CRS!C30</f>
        <v>M</v>
      </c>
      <c r="D30" s="70" t="str">
        <f>CRS!D30</f>
        <v>BSIT-NET SEC TRACK-2</v>
      </c>
      <c r="E30" s="109"/>
      <c r="F30" s="109">
        <v>15</v>
      </c>
      <c r="G30" s="109">
        <v>15</v>
      </c>
      <c r="H30" s="109"/>
      <c r="I30" s="109"/>
      <c r="J30" s="109"/>
      <c r="K30" s="109"/>
      <c r="L30" s="109"/>
      <c r="M30" s="109"/>
      <c r="N30" s="109"/>
      <c r="O30" s="60">
        <f t="shared" si="0"/>
        <v>30</v>
      </c>
      <c r="P30" s="67">
        <f t="shared" si="1"/>
        <v>42.857142857142854</v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>
        <f>CRS!H30</f>
        <v>14.142857142857142</v>
      </c>
      <c r="AF30" s="64">
        <f>CRS!I30</f>
        <v>71</v>
      </c>
      <c r="AG30" s="301"/>
      <c r="AH30" s="299"/>
    </row>
    <row r="31" spans="1:34" ht="12.75" customHeight="1" x14ac:dyDescent="0.45">
      <c r="A31" s="56" t="s">
        <v>56</v>
      </c>
      <c r="B31" s="59" t="str">
        <f>CRS!B31</f>
        <v xml:space="preserve">LAGUERTA, MARK CHESTER D. </v>
      </c>
      <c r="C31" s="65" t="str">
        <f>CRS!C31</f>
        <v>M</v>
      </c>
      <c r="D31" s="70" t="str">
        <f>CRS!D31</f>
        <v>BSIT-NET SEC TRACK-2</v>
      </c>
      <c r="E31" s="109">
        <v>20</v>
      </c>
      <c r="F31" s="109">
        <v>12</v>
      </c>
      <c r="G31" s="109"/>
      <c r="H31" s="109"/>
      <c r="I31" s="109"/>
      <c r="J31" s="109"/>
      <c r="K31" s="109"/>
      <c r="L31" s="109"/>
      <c r="M31" s="109"/>
      <c r="N31" s="109"/>
      <c r="O31" s="60">
        <f t="shared" si="0"/>
        <v>32</v>
      </c>
      <c r="P31" s="67">
        <f t="shared" si="1"/>
        <v>45.714285714285715</v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>
        <f>CRS!H31</f>
        <v>15.085714285714287</v>
      </c>
      <c r="AF31" s="64">
        <f>CRS!I31</f>
        <v>71</v>
      </c>
      <c r="AG31" s="301"/>
      <c r="AH31" s="299"/>
    </row>
    <row r="32" spans="1:34" ht="12.75" customHeight="1" x14ac:dyDescent="0.45">
      <c r="A32" s="56" t="s">
        <v>57</v>
      </c>
      <c r="B32" s="59" t="str">
        <f>CRS!B32</f>
        <v xml:space="preserve">LAWAGAN, JERICHO G. </v>
      </c>
      <c r="C32" s="65" t="str">
        <f>CRS!C32</f>
        <v>M</v>
      </c>
      <c r="D32" s="70" t="str">
        <f>CRS!D32</f>
        <v>BSIT-NET SEC TRACK-2</v>
      </c>
      <c r="E32" s="109"/>
      <c r="F32" s="109">
        <v>12</v>
      </c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12</v>
      </c>
      <c r="P32" s="67">
        <f t="shared" si="1"/>
        <v>17.142857142857142</v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>
        <f>CRS!H32</f>
        <v>5.6571428571428575</v>
      </c>
      <c r="AF32" s="64">
        <f>CRS!I32</f>
        <v>70</v>
      </c>
      <c r="AG32" s="301"/>
      <c r="AH32" s="299"/>
    </row>
    <row r="33" spans="1:37" ht="12.75" customHeight="1" x14ac:dyDescent="0.45">
      <c r="A33" s="56" t="s">
        <v>58</v>
      </c>
      <c r="B33" s="59" t="str">
        <f>CRS!B33</f>
        <v xml:space="preserve">LUCERO, ALBERT C. </v>
      </c>
      <c r="C33" s="65" t="str">
        <f>CRS!C33</f>
        <v>M</v>
      </c>
      <c r="D33" s="70" t="str">
        <f>CRS!D33</f>
        <v>BSIT-WEB TRACK-1</v>
      </c>
      <c r="E33" s="109"/>
      <c r="F33" s="109">
        <v>15</v>
      </c>
      <c r="G33" s="109">
        <v>15</v>
      </c>
      <c r="H33" s="109"/>
      <c r="I33" s="109"/>
      <c r="J33" s="109"/>
      <c r="K33" s="109"/>
      <c r="L33" s="109"/>
      <c r="M33" s="109"/>
      <c r="N33" s="109"/>
      <c r="O33" s="60">
        <f t="shared" si="0"/>
        <v>30</v>
      </c>
      <c r="P33" s="67">
        <f t="shared" si="1"/>
        <v>42.857142857142854</v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>
        <f>CRS!H33</f>
        <v>14.142857142857142</v>
      </c>
      <c r="AF33" s="64">
        <f>CRS!I33</f>
        <v>71</v>
      </c>
      <c r="AG33" s="301"/>
      <c r="AH33" s="299"/>
      <c r="AI33" s="55"/>
      <c r="AJ33" s="55"/>
      <c r="AK33" s="55"/>
    </row>
    <row r="34" spans="1:37" ht="12.75" customHeight="1" x14ac:dyDescent="0.45">
      <c r="A34" s="56" t="s">
        <v>59</v>
      </c>
      <c r="B34" s="59" t="str">
        <f>CRS!B34</f>
        <v xml:space="preserve">MALIONES, KAILE ZANRYANA A. </v>
      </c>
      <c r="C34" s="65" t="str">
        <f>CRS!C34</f>
        <v>F</v>
      </c>
      <c r="D34" s="70" t="str">
        <f>CRS!D34</f>
        <v>BSIT-WEB TRACK-2</v>
      </c>
      <c r="E34" s="109">
        <v>20</v>
      </c>
      <c r="F34" s="109"/>
      <c r="G34" s="109"/>
      <c r="H34" s="109"/>
      <c r="I34" s="109"/>
      <c r="J34" s="109"/>
      <c r="K34" s="109"/>
      <c r="L34" s="109"/>
      <c r="M34" s="109"/>
      <c r="N34" s="109"/>
      <c r="O34" s="60">
        <f t="shared" si="0"/>
        <v>20</v>
      </c>
      <c r="P34" s="67">
        <f t="shared" si="1"/>
        <v>28.571428571428569</v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>
        <f>CRS!H34</f>
        <v>9.4285714285714288</v>
      </c>
      <c r="AF34" s="64">
        <f>CRS!I34</f>
        <v>71</v>
      </c>
      <c r="AG34" s="301"/>
      <c r="AH34" s="299"/>
      <c r="AI34" s="55"/>
      <c r="AJ34" s="55"/>
      <c r="AK34" s="55"/>
    </row>
    <row r="35" spans="1:37" ht="12.75" customHeight="1" x14ac:dyDescent="0.45">
      <c r="A35" s="56" t="s">
        <v>60</v>
      </c>
      <c r="B35" s="59" t="str">
        <f>CRS!B35</f>
        <v xml:space="preserve">MANAOIS, EDMARSON B. </v>
      </c>
      <c r="C35" s="65" t="str">
        <f>CRS!C35</f>
        <v>M</v>
      </c>
      <c r="D35" s="70" t="str">
        <f>CRS!D35</f>
        <v>BSIT-NET SEC TRACK-2</v>
      </c>
      <c r="E35" s="109">
        <v>20</v>
      </c>
      <c r="F35" s="109"/>
      <c r="G35" s="109"/>
      <c r="H35" s="109"/>
      <c r="I35" s="109"/>
      <c r="J35" s="109"/>
      <c r="K35" s="109"/>
      <c r="L35" s="109"/>
      <c r="M35" s="109"/>
      <c r="N35" s="109"/>
      <c r="O35" s="60">
        <f t="shared" si="0"/>
        <v>20</v>
      </c>
      <c r="P35" s="67">
        <f t="shared" si="1"/>
        <v>28.571428571428569</v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>
        <f>CRS!H35</f>
        <v>9.4285714285714288</v>
      </c>
      <c r="AF35" s="64">
        <f>CRS!I35</f>
        <v>71</v>
      </c>
      <c r="AG35" s="301"/>
      <c r="AH35" s="299"/>
      <c r="AI35" s="55"/>
      <c r="AJ35" s="55"/>
      <c r="AK35" s="55"/>
    </row>
    <row r="36" spans="1:37" ht="12.75" customHeight="1" x14ac:dyDescent="0.45">
      <c r="A36" s="56" t="s">
        <v>61</v>
      </c>
      <c r="B36" s="59" t="str">
        <f>CRS!B36</f>
        <v xml:space="preserve">MENIADO, JAYVEE S. </v>
      </c>
      <c r="C36" s="65" t="str">
        <f>CRS!C36</f>
        <v>M</v>
      </c>
      <c r="D36" s="70" t="str">
        <f>CRS!D36</f>
        <v>BSIT-NET SEC TRACK-2</v>
      </c>
      <c r="E36" s="109">
        <v>18</v>
      </c>
      <c r="F36" s="109">
        <v>15</v>
      </c>
      <c r="G36" s="109">
        <v>15</v>
      </c>
      <c r="H36" s="109"/>
      <c r="I36" s="109"/>
      <c r="J36" s="109"/>
      <c r="K36" s="109"/>
      <c r="L36" s="109"/>
      <c r="M36" s="109"/>
      <c r="N36" s="109"/>
      <c r="O36" s="60">
        <f t="shared" si="0"/>
        <v>48</v>
      </c>
      <c r="P36" s="67">
        <f t="shared" si="1"/>
        <v>68.571428571428569</v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>
        <f>CRS!H36</f>
        <v>22.62857142857143</v>
      </c>
      <c r="AF36" s="64">
        <f>CRS!I36</f>
        <v>72</v>
      </c>
      <c r="AG36" s="301"/>
      <c r="AH36" s="299"/>
      <c r="AI36" s="55"/>
      <c r="AJ36" s="55"/>
      <c r="AK36" s="55"/>
    </row>
    <row r="37" spans="1:37" ht="12.75" customHeight="1" x14ac:dyDescent="0.45">
      <c r="A37" s="56" t="s">
        <v>62</v>
      </c>
      <c r="B37" s="59" t="str">
        <f>CRS!B37</f>
        <v xml:space="preserve">PARAN, KARL IVAN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4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TRACK-2</v>
      </c>
      <c r="E38" s="109">
        <v>20</v>
      </c>
      <c r="F38" s="109">
        <v>18</v>
      </c>
      <c r="G38" s="109">
        <v>20</v>
      </c>
      <c r="H38" s="109"/>
      <c r="I38" s="109"/>
      <c r="J38" s="109"/>
      <c r="K38" s="109"/>
      <c r="L38" s="109"/>
      <c r="M38" s="109"/>
      <c r="N38" s="109"/>
      <c r="O38" s="60">
        <f t="shared" si="0"/>
        <v>58</v>
      </c>
      <c r="P38" s="67">
        <f t="shared" si="1"/>
        <v>82.857142857142861</v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>
        <f>CRS!H38</f>
        <v>27.342857142857145</v>
      </c>
      <c r="AF38" s="64">
        <f>CRS!I38</f>
        <v>72</v>
      </c>
      <c r="AG38" s="301"/>
      <c r="AH38" s="299"/>
      <c r="AI38" s="55"/>
      <c r="AJ38" s="55"/>
      <c r="AK38" s="55"/>
    </row>
    <row r="39" spans="1:37" ht="12.75" customHeight="1" x14ac:dyDescent="0.4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TRACK-2</v>
      </c>
      <c r="E39" s="109">
        <v>15</v>
      </c>
      <c r="F39" s="109">
        <v>12</v>
      </c>
      <c r="G39" s="109"/>
      <c r="H39" s="109"/>
      <c r="I39" s="109"/>
      <c r="J39" s="109"/>
      <c r="K39" s="109"/>
      <c r="L39" s="109"/>
      <c r="M39" s="109"/>
      <c r="N39" s="109"/>
      <c r="O39" s="60">
        <f t="shared" si="0"/>
        <v>27</v>
      </c>
      <c r="P39" s="67">
        <f t="shared" si="1"/>
        <v>38.571428571428577</v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>
        <f>CRS!H39</f>
        <v>12.728571428571431</v>
      </c>
      <c r="AF39" s="64">
        <f>CRS!I39</f>
        <v>71</v>
      </c>
      <c r="AG39" s="301"/>
      <c r="AH39" s="299"/>
      <c r="AI39" s="55"/>
      <c r="AJ39" s="55"/>
      <c r="AK39" s="55"/>
    </row>
    <row r="40" spans="1:37" ht="12.75" customHeight="1" x14ac:dyDescent="0.45">
      <c r="A40" s="56" t="s">
        <v>65</v>
      </c>
      <c r="B40" s="59" t="str">
        <f>CRS!B40</f>
        <v xml:space="preserve">QUITA, STEPHANIE SHARMAINE R. </v>
      </c>
      <c r="C40" s="65" t="str">
        <f>CRS!C40</f>
        <v>F</v>
      </c>
      <c r="D40" s="70" t="str">
        <f>CRS!D40</f>
        <v>BSIT-WEB TRACK-3</v>
      </c>
      <c r="E40" s="109"/>
      <c r="F40" s="109">
        <v>20</v>
      </c>
      <c r="G40" s="109"/>
      <c r="H40" s="109"/>
      <c r="I40" s="109"/>
      <c r="J40" s="109"/>
      <c r="K40" s="109"/>
      <c r="L40" s="109"/>
      <c r="M40" s="109"/>
      <c r="N40" s="109"/>
      <c r="O40" s="60">
        <f t="shared" si="0"/>
        <v>20</v>
      </c>
      <c r="P40" s="67">
        <f t="shared" si="1"/>
        <v>28.571428571428569</v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>
        <f>CRS!H40</f>
        <v>9.4285714285714288</v>
      </c>
      <c r="AF40" s="64">
        <f>CRS!I40</f>
        <v>71</v>
      </c>
      <c r="AG40" s="301"/>
      <c r="AH40" s="299"/>
      <c r="AI40" s="55"/>
      <c r="AJ40" s="55"/>
      <c r="AK40" s="55"/>
    </row>
    <row r="41" spans="1:37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45">
      <c r="A42" s="354" t="str">
        <f>A1</f>
        <v>CITCS 2G  IT 8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4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45">
      <c r="A44" s="339" t="str">
        <f>A3</f>
        <v>IT SECURITY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45">
      <c r="A45" s="334" t="str">
        <f>A4</f>
        <v>MW 6:50PM-8:15PM   MWF 5:25PM-6:50PM</v>
      </c>
      <c r="B45" s="335"/>
      <c r="C45" s="336"/>
      <c r="D45" s="71" t="str">
        <f>D4</f>
        <v>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45">
      <c r="A46" s="334" t="str">
        <f>A5</f>
        <v>2nd Trimester SY 2017-2018</v>
      </c>
      <c r="B46" s="335"/>
      <c r="C46" s="336"/>
      <c r="D46" s="336"/>
      <c r="E46" s="57">
        <f t="shared" ref="E46:N46" si="5">IF(E5="","",E5)</f>
        <v>25</v>
      </c>
      <c r="F46" s="57">
        <f t="shared" si="5"/>
        <v>25</v>
      </c>
      <c r="G46" s="57">
        <f t="shared" si="5"/>
        <v>20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90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45">
      <c r="A47" s="341" t="str">
        <f>A6</f>
        <v>Inst/Prof:Leonard Prim Francis G. Reyes</v>
      </c>
      <c r="B47" s="310"/>
      <c r="C47" s="311"/>
      <c r="D47" s="311"/>
      <c r="E47" s="302" t="str">
        <f>IF(E6="","",E6)</f>
        <v>SW01</v>
      </c>
      <c r="F47" s="302" t="str">
        <f t="shared" ref="F47:N47" si="7">IF(F6="","",F6)</f>
        <v>SW02</v>
      </c>
      <c r="G47" s="302" t="str">
        <f t="shared" si="7"/>
        <v>SW03</v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70</v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0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4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4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45">
      <c r="A50" s="58" t="s">
        <v>66</v>
      </c>
      <c r="B50" s="59" t="str">
        <f>CRS!B50</f>
        <v xml:space="preserve">RARAS, ALDONNA MAE V. </v>
      </c>
      <c r="C50" s="65" t="str">
        <f>CRS!C50</f>
        <v>F</v>
      </c>
      <c r="D50" s="70" t="str">
        <f>CRS!D50</f>
        <v>BSIT-NET SEC TRACK-2</v>
      </c>
      <c r="E50" s="109">
        <v>20</v>
      </c>
      <c r="F50" s="109">
        <v>15</v>
      </c>
      <c r="G50" s="109">
        <v>18</v>
      </c>
      <c r="H50" s="109"/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53</v>
      </c>
      <c r="P50" s="67">
        <f t="shared" ref="P50:P80" si="10">IF(O50="","",O50/$O$6*100)</f>
        <v>75.714285714285708</v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>
        <f>CRS!H50</f>
        <v>24.985714285714284</v>
      </c>
      <c r="AF50" s="64">
        <f>CRS!I50</f>
        <v>72</v>
      </c>
    </row>
    <row r="51" spans="1:32" ht="12.75" customHeight="1" x14ac:dyDescent="0.45">
      <c r="A51" s="56" t="s">
        <v>67</v>
      </c>
      <c r="B51" s="59" t="str">
        <f>CRS!B51</f>
        <v xml:space="preserve">RILLERA, ARNEL E. </v>
      </c>
      <c r="C51" s="65" t="str">
        <f>CRS!C51</f>
        <v>M</v>
      </c>
      <c r="D51" s="70" t="str">
        <f>CRS!D51</f>
        <v>BSIT-WEB TRACK-2</v>
      </c>
      <c r="E51" s="109">
        <v>20</v>
      </c>
      <c r="F51" s="109">
        <v>15</v>
      </c>
      <c r="G51" s="109">
        <v>15</v>
      </c>
      <c r="H51" s="109"/>
      <c r="I51" s="109"/>
      <c r="J51" s="109"/>
      <c r="K51" s="109"/>
      <c r="L51" s="109"/>
      <c r="M51" s="109"/>
      <c r="N51" s="109"/>
      <c r="O51" s="60">
        <f t="shared" si="9"/>
        <v>50</v>
      </c>
      <c r="P51" s="67">
        <f t="shared" si="10"/>
        <v>71.428571428571431</v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>
        <f>CRS!H51</f>
        <v>23.571428571428573</v>
      </c>
      <c r="AF51" s="64">
        <f>CRS!I51</f>
        <v>72</v>
      </c>
    </row>
    <row r="52" spans="1:32" ht="12.75" customHeight="1" x14ac:dyDescent="0.45">
      <c r="A52" s="56" t="s">
        <v>68</v>
      </c>
      <c r="B52" s="59" t="str">
        <f>CRS!B52</f>
        <v xml:space="preserve">SAC JR., PAMPILO Z. </v>
      </c>
      <c r="C52" s="65" t="str">
        <f>CRS!C52</f>
        <v>M</v>
      </c>
      <c r="D52" s="70" t="str">
        <f>CRS!D52</f>
        <v>BSIT-WEB TRACK-3</v>
      </c>
      <c r="E52" s="109">
        <v>20</v>
      </c>
      <c r="F52" s="109">
        <v>18</v>
      </c>
      <c r="G52" s="109">
        <v>20</v>
      </c>
      <c r="H52" s="109"/>
      <c r="I52" s="109"/>
      <c r="J52" s="109"/>
      <c r="K52" s="109"/>
      <c r="L52" s="109"/>
      <c r="M52" s="109"/>
      <c r="N52" s="109"/>
      <c r="O52" s="60">
        <f t="shared" si="9"/>
        <v>58</v>
      </c>
      <c r="P52" s="67">
        <f t="shared" si="10"/>
        <v>82.857142857142861</v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>
        <f>CRS!H52</f>
        <v>27.342857142857145</v>
      </c>
      <c r="AF52" s="64">
        <f>CRS!I52</f>
        <v>72</v>
      </c>
    </row>
    <row r="53" spans="1:32" ht="12.75" customHeight="1" x14ac:dyDescent="0.45">
      <c r="A53" s="56" t="s">
        <v>69</v>
      </c>
      <c r="B53" s="59" t="str">
        <f>CRS!B53</f>
        <v xml:space="preserve">TABULA, BRIXON DAVE T. </v>
      </c>
      <c r="C53" s="65" t="str">
        <f>CRS!C53</f>
        <v>M</v>
      </c>
      <c r="D53" s="70" t="str">
        <f>CRS!D53</f>
        <v>BSIT-NET SEC TRACK-1</v>
      </c>
      <c r="E53" s="109">
        <v>20</v>
      </c>
      <c r="F53" s="109">
        <v>12</v>
      </c>
      <c r="G53" s="109">
        <v>18</v>
      </c>
      <c r="H53" s="109"/>
      <c r="I53" s="109"/>
      <c r="J53" s="109"/>
      <c r="K53" s="109"/>
      <c r="L53" s="109"/>
      <c r="M53" s="109"/>
      <c r="N53" s="109"/>
      <c r="O53" s="60">
        <f t="shared" si="9"/>
        <v>50</v>
      </c>
      <c r="P53" s="67">
        <f t="shared" si="10"/>
        <v>71.428571428571431</v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>
        <f>CRS!H53</f>
        <v>23.571428571428573</v>
      </c>
      <c r="AF53" s="64">
        <f>CRS!I53</f>
        <v>72</v>
      </c>
    </row>
    <row r="54" spans="1:32" ht="12.75" customHeight="1" x14ac:dyDescent="0.45">
      <c r="A54" s="56" t="s">
        <v>70</v>
      </c>
      <c r="B54" s="59" t="str">
        <f>CRS!B54</f>
        <v xml:space="preserve">VALDEZ, REIGN MARK B. </v>
      </c>
      <c r="C54" s="65" t="str">
        <f>CRS!C54</f>
        <v>M</v>
      </c>
      <c r="D54" s="70" t="str">
        <f>CRS!D54</f>
        <v>BSIT-WEB TRACK-2</v>
      </c>
      <c r="E54" s="109"/>
      <c r="F54" s="109">
        <v>12</v>
      </c>
      <c r="G54" s="109">
        <v>15</v>
      </c>
      <c r="H54" s="109"/>
      <c r="I54" s="109"/>
      <c r="J54" s="109"/>
      <c r="K54" s="109"/>
      <c r="L54" s="109"/>
      <c r="M54" s="109"/>
      <c r="N54" s="109"/>
      <c r="O54" s="60">
        <f t="shared" si="9"/>
        <v>27</v>
      </c>
      <c r="P54" s="67">
        <f t="shared" si="10"/>
        <v>38.571428571428577</v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>
        <f>CRS!H54</f>
        <v>12.728571428571431</v>
      </c>
      <c r="AF54" s="64">
        <f>CRS!I54</f>
        <v>71</v>
      </c>
    </row>
    <row r="55" spans="1:32" ht="12.75" customHeight="1" x14ac:dyDescent="0.45">
      <c r="A55" s="56" t="s">
        <v>71</v>
      </c>
      <c r="B55" s="59" t="str">
        <f>CRS!B55</f>
        <v xml:space="preserve">WAYAS, RYAN C. </v>
      </c>
      <c r="C55" s="65" t="str">
        <f>CRS!C55</f>
        <v>M</v>
      </c>
      <c r="D55" s="70" t="str">
        <f>CRS!D55</f>
        <v>BSIT-NET SEC TRACK-2</v>
      </c>
      <c r="E55" s="109">
        <v>20</v>
      </c>
      <c r="F55" s="109">
        <v>15</v>
      </c>
      <c r="G55" s="109">
        <v>18</v>
      </c>
      <c r="H55" s="109"/>
      <c r="I55" s="109"/>
      <c r="J55" s="109"/>
      <c r="K55" s="109"/>
      <c r="L55" s="109"/>
      <c r="M55" s="109"/>
      <c r="N55" s="109"/>
      <c r="O55" s="60">
        <f t="shared" si="9"/>
        <v>53</v>
      </c>
      <c r="P55" s="67">
        <f t="shared" si="10"/>
        <v>75.714285714285708</v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>
        <f>CRS!H55</f>
        <v>24.985714285714284</v>
      </c>
      <c r="AF55" s="64">
        <f>CRS!I55</f>
        <v>72</v>
      </c>
    </row>
    <row r="56" spans="1:32" ht="12.75" customHeight="1" x14ac:dyDescent="0.45">
      <c r="A56" s="56" t="s">
        <v>72</v>
      </c>
      <c r="B56" s="59" t="str">
        <f>CRS!B56</f>
        <v xml:space="preserve">WON, SEONGYEON </v>
      </c>
      <c r="C56" s="65" t="str">
        <f>CRS!C56</f>
        <v>M</v>
      </c>
      <c r="D56" s="70" t="str">
        <f>CRS!D56</f>
        <v>BSIT-WEB TRACK-2</v>
      </c>
      <c r="E56" s="109">
        <v>15</v>
      </c>
      <c r="F56" s="109">
        <v>12</v>
      </c>
      <c r="G56" s="109">
        <v>10</v>
      </c>
      <c r="H56" s="109"/>
      <c r="I56" s="109"/>
      <c r="J56" s="109"/>
      <c r="K56" s="109"/>
      <c r="L56" s="109"/>
      <c r="M56" s="109"/>
      <c r="N56" s="109"/>
      <c r="O56" s="60">
        <f t="shared" si="9"/>
        <v>37</v>
      </c>
      <c r="P56" s="67">
        <f t="shared" si="10"/>
        <v>52.857142857142861</v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>
        <f>CRS!H56</f>
        <v>17.442857142857147</v>
      </c>
      <c r="AF56" s="64">
        <f>CRS!I56</f>
        <v>71</v>
      </c>
    </row>
    <row r="57" spans="1:32" ht="12.75" customHeight="1" x14ac:dyDescent="0.45">
      <c r="A57" s="56" t="s">
        <v>73</v>
      </c>
      <c r="B57" s="59" t="str">
        <f>CRS!B57</f>
        <v xml:space="preserve">YOUSOUF, HASSANE S. </v>
      </c>
      <c r="C57" s="65" t="str">
        <f>CRS!C57</f>
        <v>M</v>
      </c>
      <c r="D57" s="70" t="str">
        <f>CRS!D57</f>
        <v>BSIT-NET SEC TRACK-2</v>
      </c>
      <c r="E57" s="109">
        <v>20</v>
      </c>
      <c r="F57" s="109">
        <v>15</v>
      </c>
      <c r="G57" s="109"/>
      <c r="H57" s="109"/>
      <c r="I57" s="109"/>
      <c r="J57" s="109"/>
      <c r="K57" s="109"/>
      <c r="L57" s="109"/>
      <c r="M57" s="109"/>
      <c r="N57" s="109"/>
      <c r="O57" s="60">
        <f t="shared" si="9"/>
        <v>35</v>
      </c>
      <c r="P57" s="67">
        <f t="shared" si="10"/>
        <v>50</v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>
        <f>CRS!H57</f>
        <v>16.5</v>
      </c>
      <c r="AF57" s="64">
        <f>CRS!I57</f>
        <v>71</v>
      </c>
    </row>
    <row r="58" spans="1:32" ht="12.75" customHeight="1" x14ac:dyDescent="0.4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A13" zoomScaleNormal="100" workbookViewId="0">
      <selection activeCell="G6" sqref="G6:G8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50" t="str">
        <f>CRS!A1</f>
        <v>CITCS 2G  IT 8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4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39" t="str">
        <f>CRS!A3</f>
        <v>IT SECURITY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45">
      <c r="A4" s="334" t="str">
        <f>CRS!A4</f>
        <v>MW 6:50PM-8:15PM   MWF 5:25PM-6:50PM</v>
      </c>
      <c r="B4" s="335"/>
      <c r="C4" s="336"/>
      <c r="D4" s="71" t="str">
        <f>CRS!D4</f>
        <v>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4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4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4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4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 xml:space="preserve">ABAKAR, TAHIR M. </v>
      </c>
      <c r="C10" s="65" t="str">
        <f>CRS!C10</f>
        <v>M</v>
      </c>
      <c r="D10" s="70" t="str">
        <f>CRS!D10</f>
        <v>BSIT-NET SEC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 xml:space="preserve">ABERGAS, DENISON PAOLO P. </v>
      </c>
      <c r="C11" s="65" t="str">
        <f>CRS!C11</f>
        <v>M</v>
      </c>
      <c r="D11" s="70" t="str">
        <f>CRS!D11</f>
        <v>BSIT-NET SEC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 xml:space="preserve">ARCIAGA, AZRIEL DANA C. </v>
      </c>
      <c r="C12" s="65" t="str">
        <f>CRS!C12</f>
        <v>F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 xml:space="preserve">ARUGAY, ALEXIS JOHN S. </v>
      </c>
      <c r="C13" s="65" t="str">
        <f>CRS!C13</f>
        <v>M</v>
      </c>
      <c r="D13" s="70" t="str">
        <f>CRS!D13</f>
        <v>BSIT-NET SEC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 xml:space="preserve">BATNE, CRISTIN JOYE C. </v>
      </c>
      <c r="C14" s="65" t="str">
        <f>CRS!C14</f>
        <v>F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 xml:space="preserve">BELINGON, GENEVIEVE V. </v>
      </c>
      <c r="C15" s="65" t="str">
        <f>CRS!C15</f>
        <v>F</v>
      </c>
      <c r="D15" s="70" t="str">
        <f>CRS!D15</f>
        <v>BSIT-NET SEC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 xml:space="preserve">BENDOZA, BECKER JORDAN O. </v>
      </c>
      <c r="C16" s="65" t="str">
        <f>CRS!C16</f>
        <v>M</v>
      </c>
      <c r="D16" s="70" t="str">
        <f>CRS!D16</f>
        <v>BSIT-NET SEC TRACK-3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 xml:space="preserve">BESTOGUEY, DHARNEIL KATE </v>
      </c>
      <c r="C17" s="65" t="str">
        <f>CRS!C17</f>
        <v>F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 xml:space="preserve">BUYAO, RAE ELMER D. </v>
      </c>
      <c r="C18" s="65" t="str">
        <f>CRS!C18</f>
        <v>M</v>
      </c>
      <c r="D18" s="70" t="str">
        <f>CRS!D18</f>
        <v>BSIT-NET SEC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 xml:space="preserve">CASTRO, ALLAN PAUL F. </v>
      </c>
      <c r="C19" s="65" t="str">
        <f>CRS!C19</f>
        <v>M</v>
      </c>
      <c r="D19" s="70" t="str">
        <f>CRS!D19</f>
        <v>BSIT-NET SEC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 xml:space="preserve">COPERO, IRIS B. </v>
      </c>
      <c r="C20" s="65" t="str">
        <f>CRS!C20</f>
        <v>F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 xml:space="preserve">CUISON, PRINCESS ERICKA C. </v>
      </c>
      <c r="C21" s="65" t="str">
        <f>CRS!C21</f>
        <v>F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 xml:space="preserve">CUTAY, FREDERICK HAROLD L. </v>
      </c>
      <c r="C22" s="65" t="str">
        <f>CRS!C22</f>
        <v>M</v>
      </c>
      <c r="D22" s="70" t="str">
        <f>CRS!D22</f>
        <v>BSIT-NET SEC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 xml:space="preserve">EDEJER, ZANDRO VINCE E. </v>
      </c>
      <c r="C23" s="65" t="str">
        <f>CRS!C23</f>
        <v>M</v>
      </c>
      <c r="D23" s="70" t="str">
        <f>CRS!D23</f>
        <v>BSIT-NET SEC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 xml:space="preserve">GARCIA, KATHLEEN B. </v>
      </c>
      <c r="C25" s="65" t="str">
        <f>CRS!C25</f>
        <v>F</v>
      </c>
      <c r="D25" s="70" t="str">
        <f>CRS!D25</f>
        <v>BSIT-NET SEC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 xml:space="preserve">HASSEN, AHMED M.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45">
      <c r="A27" s="56" t="s">
        <v>52</v>
      </c>
      <c r="B27" s="59" t="str">
        <f>CRS!B27</f>
        <v xml:space="preserve">HORTALEZA, KRIS ALLISON S.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45">
      <c r="A28" s="56" t="s">
        <v>53</v>
      </c>
      <c r="B28" s="59" t="str">
        <f>CRS!B28</f>
        <v xml:space="preserve">ISAIS, MICHAEL JEFF D. </v>
      </c>
      <c r="C28" s="65" t="str">
        <f>CRS!C28</f>
        <v>M</v>
      </c>
      <c r="D28" s="70" t="str">
        <f>CRS!D28</f>
        <v>BSIT-NET SEC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45">
      <c r="A29" s="56" t="s">
        <v>54</v>
      </c>
      <c r="B29" s="59" t="str">
        <f>CRS!B29</f>
        <v xml:space="preserve">IYANDA, ABDULMUJEEB O. </v>
      </c>
      <c r="C29" s="65" t="str">
        <f>CRS!C29</f>
        <v>M</v>
      </c>
      <c r="D29" s="70" t="str">
        <f>CRS!D29</f>
        <v>BSIT-WEB TRACK-3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45">
      <c r="A30" s="56" t="s">
        <v>55</v>
      </c>
      <c r="B30" s="59" t="str">
        <f>CRS!B30</f>
        <v xml:space="preserve">JAQUIAS, JOAO PAULO M.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45">
      <c r="A31" s="56" t="s">
        <v>56</v>
      </c>
      <c r="B31" s="59" t="str">
        <f>CRS!B31</f>
        <v xml:space="preserve">LAGUERTA, MARK CHESTER D. </v>
      </c>
      <c r="C31" s="65" t="str">
        <f>CRS!C31</f>
        <v>M</v>
      </c>
      <c r="D31" s="70" t="str">
        <f>CRS!D31</f>
        <v>BSIT-NET SEC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45">
      <c r="A32" s="56" t="s">
        <v>57</v>
      </c>
      <c r="B32" s="59" t="str">
        <f>CRS!B32</f>
        <v xml:space="preserve">LAWAGAN, JERICHO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45">
      <c r="A33" s="56" t="s">
        <v>58</v>
      </c>
      <c r="B33" s="59" t="str">
        <f>CRS!B33</f>
        <v xml:space="preserve">LUCERO, ALBERT C.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 xml:space="preserve">MALIONES, KAILE ZANRYANA A. </v>
      </c>
      <c r="C34" s="65" t="str">
        <f>CRS!C34</f>
        <v>F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 xml:space="preserve">MANAOIS, EDMARSON B. </v>
      </c>
      <c r="C35" s="65" t="str">
        <f>CRS!C35</f>
        <v>M</v>
      </c>
      <c r="D35" s="70" t="str">
        <f>CRS!D35</f>
        <v>BSIT-NET SEC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 xml:space="preserve">MENIADO, JAYVEE S.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 xml:space="preserve">PARAN, KARL IVAN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 xml:space="preserve">QUITA, STEPHANIE SHARMAINE R. </v>
      </c>
      <c r="C40" s="65" t="str">
        <f>CRS!C40</f>
        <v>F</v>
      </c>
      <c r="D40" s="70" t="str">
        <f>CRS!D40</f>
        <v>BSIT-WEB TRACK-3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54" t="str">
        <f>A1</f>
        <v>CITCS 2G  IT 8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4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39" t="str">
        <f>A3</f>
        <v>IT SECURITY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45">
      <c r="A45" s="334" t="str">
        <f>A4</f>
        <v>MW 6:50PM-8:15PM   MWF 5:25PM-6:50PM</v>
      </c>
      <c r="B45" s="335"/>
      <c r="C45" s="336"/>
      <c r="D45" s="71" t="str">
        <f>D4</f>
        <v>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4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4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4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4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45">
      <c r="A50" s="58" t="s">
        <v>66</v>
      </c>
      <c r="B50" s="59" t="str">
        <f>CRS!B50</f>
        <v xml:space="preserve">RARAS, ALDONNA MAE V. </v>
      </c>
      <c r="C50" s="65" t="str">
        <f>CRS!C50</f>
        <v>F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45">
      <c r="A51" s="56" t="s">
        <v>67</v>
      </c>
      <c r="B51" s="59" t="str">
        <f>CRS!B51</f>
        <v xml:space="preserve">RILLERA, ARNEL E.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45">
      <c r="A52" s="56" t="s">
        <v>68</v>
      </c>
      <c r="B52" s="59" t="str">
        <f>CRS!B52</f>
        <v xml:space="preserve">SAC JR., PAMPILO Z. </v>
      </c>
      <c r="C52" s="65" t="str">
        <f>CRS!C52</f>
        <v>M</v>
      </c>
      <c r="D52" s="70" t="str">
        <f>CRS!D52</f>
        <v>BSIT-WEB TRACK-3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45">
      <c r="A53" s="56" t="s">
        <v>69</v>
      </c>
      <c r="B53" s="59" t="str">
        <f>CRS!B53</f>
        <v xml:space="preserve">TABULA, BRIXON DAVE T.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45">
      <c r="A54" s="56" t="s">
        <v>70</v>
      </c>
      <c r="B54" s="59" t="str">
        <f>CRS!B54</f>
        <v xml:space="preserve">VALDEZ, REIGN MARK B. </v>
      </c>
      <c r="C54" s="65" t="str">
        <f>CRS!C54</f>
        <v>M</v>
      </c>
      <c r="D54" s="70" t="str">
        <f>CRS!D54</f>
        <v>BSIT-WEB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45">
      <c r="A55" s="56" t="s">
        <v>71</v>
      </c>
      <c r="B55" s="59" t="str">
        <f>CRS!B55</f>
        <v xml:space="preserve">WAYAS, RYAN C. </v>
      </c>
      <c r="C55" s="65" t="str">
        <f>CRS!C55</f>
        <v>M</v>
      </c>
      <c r="D55" s="70" t="str">
        <f>CRS!D55</f>
        <v>BSIT-NET SEC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45">
      <c r="A56" s="56" t="s">
        <v>72</v>
      </c>
      <c r="B56" s="59" t="str">
        <f>CRS!B56</f>
        <v xml:space="preserve">WON, SEONGYEON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45">
      <c r="A57" s="56" t="s">
        <v>73</v>
      </c>
      <c r="B57" s="59" t="str">
        <f>CRS!B57</f>
        <v xml:space="preserve">YOUSOUF, HASSANE S. </v>
      </c>
      <c r="C57" s="65" t="str">
        <f>CRS!C57</f>
        <v>M</v>
      </c>
      <c r="D57" s="70" t="str">
        <f>CRS!D57</f>
        <v>BSIT-NET SEC TRACK-2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4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C10" zoomScaleNormal="100" workbookViewId="0">
      <selection activeCell="N20" sqref="N20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50" t="str">
        <f>CRS!A1</f>
        <v>CITCS 2G  IT 8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4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39" t="str">
        <f>CRS!A3</f>
        <v>IT SECURITY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45">
      <c r="A4" s="334" t="str">
        <f>CRS!A4</f>
        <v>MW 6:50PM-8:15PM   MWF 5:25PM-6:50PM</v>
      </c>
      <c r="B4" s="335"/>
      <c r="C4" s="336"/>
      <c r="D4" s="71" t="str">
        <f>CRS!D4</f>
        <v>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4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4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4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4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 xml:space="preserve">ABAKAR, TAHIR M. </v>
      </c>
      <c r="C10" s="65" t="str">
        <f>CRS!C10</f>
        <v>M</v>
      </c>
      <c r="D10" s="70" t="str">
        <f>CRS!D10</f>
        <v>BSIT-NET SEC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 xml:space="preserve">ABERGAS, DENISON PAOLO P. </v>
      </c>
      <c r="C11" s="65" t="str">
        <f>CRS!C11</f>
        <v>M</v>
      </c>
      <c r="D11" s="70" t="str">
        <f>CRS!D11</f>
        <v>BSIT-NET SEC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 xml:space="preserve">ARCIAGA, AZRIEL DANA C. </v>
      </c>
      <c r="C12" s="65" t="str">
        <f>CRS!C12</f>
        <v>F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 xml:space="preserve">ARUGAY, ALEXIS JOHN S. </v>
      </c>
      <c r="C13" s="65" t="str">
        <f>CRS!C13</f>
        <v>M</v>
      </c>
      <c r="D13" s="70" t="str">
        <f>CRS!D13</f>
        <v>BSIT-NET SEC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 xml:space="preserve">BATNE, CRISTIN JOYE C. </v>
      </c>
      <c r="C14" s="65" t="str">
        <f>CRS!C14</f>
        <v>F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 xml:space="preserve">BELINGON, GENEVIEVE V. </v>
      </c>
      <c r="C15" s="65" t="str">
        <f>CRS!C15</f>
        <v>F</v>
      </c>
      <c r="D15" s="70" t="str">
        <f>CRS!D15</f>
        <v>BSIT-NET SEC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 xml:space="preserve">BENDOZA, BECKER JORDAN O. </v>
      </c>
      <c r="C16" s="65" t="str">
        <f>CRS!C16</f>
        <v>M</v>
      </c>
      <c r="D16" s="70" t="str">
        <f>CRS!D16</f>
        <v>BSIT-NET SEC TRACK-3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 xml:space="preserve">BESTOGUEY, DHARNEIL KATE </v>
      </c>
      <c r="C17" s="65" t="str">
        <f>CRS!C17</f>
        <v>F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 xml:space="preserve">BUYAO, RAE ELMER D. </v>
      </c>
      <c r="C18" s="65" t="str">
        <f>CRS!C18</f>
        <v>M</v>
      </c>
      <c r="D18" s="70" t="str">
        <f>CRS!D18</f>
        <v>BSIT-NET SEC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 xml:space="preserve">CASTRO, ALLAN PAUL F. </v>
      </c>
      <c r="C19" s="65" t="str">
        <f>CRS!C19</f>
        <v>M</v>
      </c>
      <c r="D19" s="70" t="str">
        <f>CRS!D19</f>
        <v>BSIT-NET SEC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 xml:space="preserve">COPERO, IRIS B. </v>
      </c>
      <c r="C20" s="65" t="str">
        <f>CRS!C20</f>
        <v>F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 xml:space="preserve">CUISON, PRINCESS ERICKA C. </v>
      </c>
      <c r="C21" s="65" t="str">
        <f>CRS!C21</f>
        <v>F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 xml:space="preserve">CUTAY, FREDERICK HAROLD L. </v>
      </c>
      <c r="C22" s="65" t="str">
        <f>CRS!C22</f>
        <v>M</v>
      </c>
      <c r="D22" s="70" t="str">
        <f>CRS!D22</f>
        <v>BSIT-NET SEC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 xml:space="preserve">EDEJER, ZANDRO VINCE E. </v>
      </c>
      <c r="C23" s="65" t="str">
        <f>CRS!C23</f>
        <v>M</v>
      </c>
      <c r="D23" s="70" t="str">
        <f>CRS!D23</f>
        <v>BSIT-NET SEC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 xml:space="preserve">GARCIA, KATHLEEN B. </v>
      </c>
      <c r="C25" s="65" t="str">
        <f>CRS!C25</f>
        <v>F</v>
      </c>
      <c r="D25" s="70" t="str">
        <f>CRS!D25</f>
        <v>BSIT-NET SEC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 xml:space="preserve">HASSEN, AHMED M.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45">
      <c r="A27" s="56" t="s">
        <v>52</v>
      </c>
      <c r="B27" s="59" t="str">
        <f>CRS!B27</f>
        <v xml:space="preserve">HORTALEZA, KRIS ALLISON S.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45">
      <c r="A28" s="56" t="s">
        <v>53</v>
      </c>
      <c r="B28" s="59" t="str">
        <f>CRS!B28</f>
        <v xml:space="preserve">ISAIS, MICHAEL JEFF D. </v>
      </c>
      <c r="C28" s="65" t="str">
        <f>CRS!C28</f>
        <v>M</v>
      </c>
      <c r="D28" s="70" t="str">
        <f>CRS!D28</f>
        <v>BSIT-NET SEC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45">
      <c r="A29" s="56" t="s">
        <v>54</v>
      </c>
      <c r="B29" s="59" t="str">
        <f>CRS!B29</f>
        <v xml:space="preserve">IYANDA, ABDULMUJEEB O. </v>
      </c>
      <c r="C29" s="65" t="str">
        <f>CRS!C29</f>
        <v>M</v>
      </c>
      <c r="D29" s="70" t="str">
        <f>CRS!D29</f>
        <v>BSIT-WEB TRACK-3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45">
      <c r="A30" s="56" t="s">
        <v>55</v>
      </c>
      <c r="B30" s="59" t="str">
        <f>CRS!B30</f>
        <v xml:space="preserve">JAQUIAS, JOAO PAULO M.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45">
      <c r="A31" s="56" t="s">
        <v>56</v>
      </c>
      <c r="B31" s="59" t="str">
        <f>CRS!B31</f>
        <v xml:space="preserve">LAGUERTA, MARK CHESTER D. </v>
      </c>
      <c r="C31" s="65" t="str">
        <f>CRS!C31</f>
        <v>M</v>
      </c>
      <c r="D31" s="70" t="str">
        <f>CRS!D31</f>
        <v>BSIT-NET SEC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45">
      <c r="A32" s="56" t="s">
        <v>57</v>
      </c>
      <c r="B32" s="59" t="str">
        <f>CRS!B32</f>
        <v xml:space="preserve">LAWAGAN, JERICHO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45">
      <c r="A33" s="56" t="s">
        <v>58</v>
      </c>
      <c r="B33" s="59" t="str">
        <f>CRS!B33</f>
        <v xml:space="preserve">LUCERO, ALBERT C.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 xml:space="preserve">MALIONES, KAILE ZANRYANA A. </v>
      </c>
      <c r="C34" s="65" t="str">
        <f>CRS!C34</f>
        <v>F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 xml:space="preserve">MANAOIS, EDMARSON B. </v>
      </c>
      <c r="C35" s="65" t="str">
        <f>CRS!C35</f>
        <v>M</v>
      </c>
      <c r="D35" s="70" t="str">
        <f>CRS!D35</f>
        <v>BSIT-NET SEC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 xml:space="preserve">MENIADO, JAYVEE S.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 xml:space="preserve">PARAN, KARL IVAN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 xml:space="preserve">QUITA, STEPHANIE SHARMAINE R. </v>
      </c>
      <c r="C40" s="65" t="str">
        <f>CRS!C40</f>
        <v>F</v>
      </c>
      <c r="D40" s="70" t="str">
        <f>CRS!D40</f>
        <v>BSIT-WEB TRACK-3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54" t="str">
        <f>A1</f>
        <v>CITCS 2G  IT 8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4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39" t="str">
        <f>A3</f>
        <v>IT SECURITY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45">
      <c r="A45" s="334" t="str">
        <f>A4</f>
        <v>MW 6:50PM-8:15PM   MWF 5:25PM-6:50PM</v>
      </c>
      <c r="B45" s="335"/>
      <c r="C45" s="336"/>
      <c r="D45" s="71" t="str">
        <f>D4</f>
        <v>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4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4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4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4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45">
      <c r="A50" s="58" t="s">
        <v>66</v>
      </c>
      <c r="B50" s="59" t="str">
        <f>CRS!B50</f>
        <v xml:space="preserve">RARAS, ALDONNA MAE V. </v>
      </c>
      <c r="C50" s="65" t="str">
        <f>CRS!C50</f>
        <v>F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45">
      <c r="A51" s="56" t="s">
        <v>67</v>
      </c>
      <c r="B51" s="59" t="str">
        <f>CRS!B51</f>
        <v xml:space="preserve">RILLERA, ARNEL E.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45">
      <c r="A52" s="56" t="s">
        <v>68</v>
      </c>
      <c r="B52" s="59" t="str">
        <f>CRS!B52</f>
        <v xml:space="preserve">SAC JR., PAMPILO Z. </v>
      </c>
      <c r="C52" s="65" t="str">
        <f>CRS!C52</f>
        <v>M</v>
      </c>
      <c r="D52" s="70" t="str">
        <f>CRS!D52</f>
        <v>BSIT-WEB TRACK-3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45">
      <c r="A53" s="56" t="s">
        <v>69</v>
      </c>
      <c r="B53" s="59" t="str">
        <f>CRS!B53</f>
        <v xml:space="preserve">TABULA, BRIXON DAVE T.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45">
      <c r="A54" s="56" t="s">
        <v>70</v>
      </c>
      <c r="B54" s="59" t="str">
        <f>CRS!B54</f>
        <v xml:space="preserve">VALDEZ, REIGN MARK B. </v>
      </c>
      <c r="C54" s="65" t="str">
        <f>CRS!C54</f>
        <v>M</v>
      </c>
      <c r="D54" s="70" t="str">
        <f>CRS!D54</f>
        <v>BSIT-WEB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45">
      <c r="A55" s="56" t="s">
        <v>71</v>
      </c>
      <c r="B55" s="59" t="str">
        <f>CRS!B55</f>
        <v xml:space="preserve">WAYAS, RYAN C. </v>
      </c>
      <c r="C55" s="65" t="str">
        <f>CRS!C55</f>
        <v>M</v>
      </c>
      <c r="D55" s="70" t="str">
        <f>CRS!D55</f>
        <v>BSIT-NET SEC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45">
      <c r="A56" s="56" t="s">
        <v>72</v>
      </c>
      <c r="B56" s="59" t="str">
        <f>CRS!B56</f>
        <v xml:space="preserve">WON, SEONGYEON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45">
      <c r="A57" s="56" t="s">
        <v>73</v>
      </c>
      <c r="B57" s="59" t="str">
        <f>CRS!B57</f>
        <v xml:space="preserve">YOUSOUF, HASSANE S. </v>
      </c>
      <c r="C57" s="65" t="str">
        <f>CRS!C57</f>
        <v>M</v>
      </c>
      <c r="D57" s="70" t="str">
        <f>CRS!D57</f>
        <v>BSIT-NET SEC TRACK-2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4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topLeftCell="A34" zoomScaleNormal="100" workbookViewId="0">
      <selection activeCell="A47" sqref="A47"/>
    </sheetView>
  </sheetViews>
  <sheetFormatPr defaultColWidth="8.86328125" defaultRowHeight="12.75" x14ac:dyDescent="0.35"/>
  <cols>
    <col min="1" max="1" width="9.3984375" style="55" customWidth="1"/>
    <col min="2" max="2" width="0.86328125" style="55" customWidth="1"/>
    <col min="3" max="3" width="33" style="55" customWidth="1"/>
    <col min="4" max="4" width="0.86328125" style="113" customWidth="1"/>
    <col min="5" max="5" width="2.73046875" style="114" customWidth="1"/>
    <col min="6" max="6" width="0.86328125" style="113" customWidth="1"/>
    <col min="7" max="7" width="9.59765625" style="55" customWidth="1"/>
    <col min="8" max="8" width="0.86328125" style="113" customWidth="1"/>
    <col min="9" max="9" width="7.73046875" style="115" customWidth="1"/>
    <col min="10" max="10" width="0.86328125" style="113" customWidth="1"/>
    <col min="11" max="11" width="7.73046875" style="115" customWidth="1"/>
    <col min="12" max="12" width="0.86328125" style="113" customWidth="1"/>
    <col min="13" max="13" width="7.73046875" style="115" customWidth="1"/>
    <col min="14" max="14" width="1.265625" style="115" customWidth="1"/>
    <col min="15" max="15" width="1.265625" style="113" customWidth="1"/>
    <col min="16" max="16" width="12.73046875" style="106" customWidth="1"/>
    <col min="17" max="17" width="10" style="113" customWidth="1"/>
    <col min="18" max="18" width="9.1328125" style="113" customWidth="1"/>
    <col min="19" max="19" width="17.73046875" style="113" customWidth="1"/>
    <col min="20" max="34" width="9.1328125" style="113" customWidth="1"/>
    <col min="35" max="16384" width="8.86328125" style="55"/>
  </cols>
  <sheetData>
    <row r="3" spans="1:34" ht="13.5" customHeight="1" x14ac:dyDescent="0.35"/>
    <row r="4" spans="1:34" ht="30.75" x14ac:dyDescent="0.9">
      <c r="E4" s="116" t="s">
        <v>138</v>
      </c>
      <c r="I4" s="116"/>
      <c r="L4" s="117"/>
    </row>
    <row r="5" spans="1:34" ht="13.5" x14ac:dyDescent="0.35">
      <c r="E5" s="118" t="s">
        <v>139</v>
      </c>
      <c r="I5" s="118"/>
      <c r="L5" s="119"/>
    </row>
    <row r="7" spans="1:34" x14ac:dyDescent="0.35">
      <c r="A7" s="120" t="str">
        <f>IF(OR(E15&lt;&gt;"M",E15&lt;&gt;"m"),"female","male")</f>
        <v>male</v>
      </c>
    </row>
    <row r="8" spans="1:34" ht="15" x14ac:dyDescent="0.4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35">
      <c r="E9" s="123"/>
      <c r="I9" s="123"/>
      <c r="L9" s="124"/>
    </row>
    <row r="10" spans="1:34" x14ac:dyDescent="0.35">
      <c r="A10" s="125"/>
      <c r="I10" s="123"/>
      <c r="L10" s="124"/>
    </row>
    <row r="11" spans="1:34" ht="15" x14ac:dyDescent="0.4">
      <c r="A11" s="162" t="str">
        <f>'INITIAL INPUT'!D12</f>
        <v>CITCS 2G</v>
      </c>
      <c r="C11" s="381" t="str">
        <f>'INITIAL INPUT'!G12</f>
        <v>IT 8</v>
      </c>
      <c r="D11" s="382"/>
      <c r="E11" s="382"/>
      <c r="F11" s="163"/>
      <c r="G11" s="383" t="str">
        <f>CRS!A4</f>
        <v>MW 6:50PM-8:15PM   MWF 5:25PM-6:50PM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2nd Trimester</v>
      </c>
      <c r="P11" s="382"/>
    </row>
    <row r="12" spans="1:34" s="127" customFormat="1" ht="15" customHeight="1" x14ac:dyDescent="0.4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3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3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35">
      <c r="A15" s="138" t="str">
        <f>IF(NAMES!E2="","",NAMES!E2)</f>
        <v>16-4967-669</v>
      </c>
      <c r="C15" s="139" t="str">
        <f>IF(NAMES!B2="","",NAMES!B2)</f>
        <v xml:space="preserve">ABAKAR, ALI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72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5">
      <c r="A16" s="138" t="str">
        <f>IF(NAMES!E3="","",NAMES!E3)</f>
        <v>16-3519-155</v>
      </c>
      <c r="C16" s="139" t="str">
        <f>IF(NAMES!B3="","",NAMES!B3)</f>
        <v xml:space="preserve">ABAKAR, TAHIR M.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TRACK-2</v>
      </c>
      <c r="H16" s="133"/>
      <c r="I16" s="144">
        <f>IF(CRS!I10="","",CRS!I10)</f>
        <v>71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5">
      <c r="A17" s="138" t="str">
        <f>IF(NAMES!E4="","",NAMES!E4)</f>
        <v>16-4500-786</v>
      </c>
      <c r="C17" s="139" t="str">
        <f>IF(NAMES!B4="","",NAMES!B4)</f>
        <v xml:space="preserve">ABERGAS, DENISON PAOLO P.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TRACK-2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5">
      <c r="A18" s="138" t="str">
        <f>IF(NAMES!E5="","",NAMES!E5)</f>
        <v>15-1077-584</v>
      </c>
      <c r="C18" s="139" t="str">
        <f>IF(NAMES!B5="","",NAMES!B5)</f>
        <v xml:space="preserve">ARCIAGA, AZRIEL DANA C. </v>
      </c>
      <c r="D18" s="140"/>
      <c r="E18" s="141" t="str">
        <f>IF(NAMES!C5="","",NAMES!C5)</f>
        <v>F</v>
      </c>
      <c r="F18" s="142"/>
      <c r="G18" s="143" t="str">
        <f>IF(NAMES!D5="","",NAMES!D5)</f>
        <v>BSIT-NET SEC TRACK-2</v>
      </c>
      <c r="H18" s="133"/>
      <c r="I18" s="144">
        <f>IF(CRS!I12="","",CRS!I12)</f>
        <v>72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35">
      <c r="A19" s="138" t="str">
        <f>IF(NAMES!E6="","",NAMES!E6)</f>
        <v>15-3370-381</v>
      </c>
      <c r="C19" s="139" t="str">
        <f>IF(NAMES!B6="","",NAMES!B6)</f>
        <v xml:space="preserve">ARUGAY, ALEXIS JOHN S. </v>
      </c>
      <c r="D19" s="140"/>
      <c r="E19" s="141" t="str">
        <f>IF(NAMES!C6="","",NAMES!C6)</f>
        <v>M</v>
      </c>
      <c r="F19" s="142"/>
      <c r="G19" s="143" t="str">
        <f>IF(NAMES!D6="","",NAMES!D6)</f>
        <v>BSIT-NET SEC TRACK-2</v>
      </c>
      <c r="H19" s="133"/>
      <c r="I19" s="144">
        <f>IF(CRS!I13="","",CRS!I13)</f>
        <v>71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5">
      <c r="A20" s="138" t="str">
        <f>IF(NAMES!E7="","",NAMES!E7)</f>
        <v>16-3642-717</v>
      </c>
      <c r="C20" s="139" t="str">
        <f>IF(NAMES!B7="","",NAMES!B7)</f>
        <v xml:space="preserve">BATNE, CRISTIN JOYE C. </v>
      </c>
      <c r="D20" s="140"/>
      <c r="E20" s="141" t="str">
        <f>IF(NAMES!C7="","",NAMES!C7)</f>
        <v>F</v>
      </c>
      <c r="F20" s="142"/>
      <c r="G20" s="143" t="str">
        <f>IF(NAMES!D7="","",NAMES!D7)</f>
        <v>BSIT-NET SEC TRACK-2</v>
      </c>
      <c r="H20" s="133"/>
      <c r="I20" s="144">
        <f>IF(CRS!I14="","",CRS!I14)</f>
        <v>72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35">
      <c r="A21" s="138" t="str">
        <f>IF(NAMES!E8="","",NAMES!E8)</f>
        <v>16-4233-478</v>
      </c>
      <c r="C21" s="139" t="str">
        <f>IF(NAMES!B8="","",NAMES!B8)</f>
        <v xml:space="preserve">BELINGON, GENEVIEVE V. </v>
      </c>
      <c r="D21" s="140"/>
      <c r="E21" s="141" t="str">
        <f>IF(NAMES!C8="","",NAMES!C8)</f>
        <v>F</v>
      </c>
      <c r="F21" s="142"/>
      <c r="G21" s="143" t="str">
        <f>IF(NAMES!D8="","",NAMES!D8)</f>
        <v>BSIT-NET SEC TRACK-2</v>
      </c>
      <c r="H21" s="133"/>
      <c r="I21" s="144">
        <f>IF(CRS!I15="","",CRS!I15)</f>
        <v>72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35">
      <c r="A22" s="138">
        <f>IF(NAMES!E9="","",NAMES!E9)</f>
        <v>12017055</v>
      </c>
      <c r="C22" s="139" t="str">
        <f>IF(NAMES!B9="","",NAMES!B9)</f>
        <v xml:space="preserve">BENDOZA, BECKER JORDAN O. </v>
      </c>
      <c r="D22" s="140"/>
      <c r="E22" s="141" t="str">
        <f>IF(NAMES!C9="","",NAMES!C9)</f>
        <v>M</v>
      </c>
      <c r="F22" s="142"/>
      <c r="G22" s="143" t="str">
        <f>IF(NAMES!D9="","",NAMES!D9)</f>
        <v>BSIT-NET SEC TRACK-3</v>
      </c>
      <c r="H22" s="133"/>
      <c r="I22" s="144">
        <f>IF(CRS!I16="","",CRS!I16)</f>
        <v>71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35">
      <c r="A23" s="138" t="str">
        <f>IF(NAMES!E10="","",NAMES!E10)</f>
        <v>16-3985-193</v>
      </c>
      <c r="C23" s="139" t="str">
        <f>IF(NAMES!B10="","",NAMES!B10)</f>
        <v xml:space="preserve">BESTOGUEY, DHARNEIL KATE </v>
      </c>
      <c r="D23" s="140"/>
      <c r="E23" s="141" t="str">
        <f>IF(NAMES!C10="","",NAMES!C10)</f>
        <v>F</v>
      </c>
      <c r="F23" s="142"/>
      <c r="G23" s="143" t="str">
        <f>IF(NAMES!D10="","",NAMES!D10)</f>
        <v>BSIT-WEB TRACK-2</v>
      </c>
      <c r="H23" s="133"/>
      <c r="I23" s="144">
        <f>IF(CRS!I17="","",CRS!I17)</f>
        <v>72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35">
      <c r="A24" s="138" t="str">
        <f>IF(NAMES!E11="","",NAMES!E11)</f>
        <v>12-3821-697</v>
      </c>
      <c r="C24" s="139" t="str">
        <f>IF(NAMES!B11="","",NAMES!B11)</f>
        <v xml:space="preserve">BUYAO, RAE ELMER D.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TRACK-1</v>
      </c>
      <c r="H24" s="133"/>
      <c r="I24" s="144">
        <f>IF(CRS!I18="","",CRS!I18)</f>
        <v>71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35">
      <c r="A25" s="138" t="str">
        <f>IF(NAMES!E12="","",NAMES!E12)</f>
        <v>16-4520-967</v>
      </c>
      <c r="C25" s="139" t="str">
        <f>IF(NAMES!B12="","",NAMES!B12)</f>
        <v xml:space="preserve">CASTRO, ALLAN PAUL F.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TRACK-2</v>
      </c>
      <c r="H25" s="133"/>
      <c r="I25" s="144">
        <f>IF(CRS!I19="","",CRS!I19)</f>
        <v>72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35">
      <c r="A26" s="138" t="str">
        <f>IF(NAMES!E13="","",NAMES!E13)</f>
        <v>14-4526-346</v>
      </c>
      <c r="C26" s="139" t="str">
        <f>IF(NAMES!B13="","",NAMES!B13)</f>
        <v xml:space="preserve">COPERO, IRIS B. </v>
      </c>
      <c r="D26" s="140"/>
      <c r="E26" s="141" t="str">
        <f>IF(NAMES!C13="","",NAMES!C13)</f>
        <v>F</v>
      </c>
      <c r="F26" s="142"/>
      <c r="G26" s="143" t="str">
        <f>IF(NAMES!D13="","",NAMES!D13)</f>
        <v>BSIT-WEB TRACK-2</v>
      </c>
      <c r="H26" s="133"/>
      <c r="I26" s="144">
        <f>IF(CRS!I20="","",CRS!I20)</f>
        <v>72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35">
      <c r="A27" s="138" t="str">
        <f>IF(NAMES!E14="","",NAMES!E14)</f>
        <v>16-5911-817</v>
      </c>
      <c r="C27" s="139" t="str">
        <f>IF(NAMES!B14="","",NAMES!B14)</f>
        <v xml:space="preserve">CUISON, PRINCESS ERICKA C.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TRACK-2</v>
      </c>
      <c r="H27" s="133"/>
      <c r="I27" s="144">
        <f>IF(CRS!I21="","",CRS!I21)</f>
        <v>72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35">
      <c r="A28" s="138" t="str">
        <f>IF(NAMES!E15="","",NAMES!E15)</f>
        <v>15-4362-285</v>
      </c>
      <c r="C28" s="139" t="str">
        <f>IF(NAMES!B15="","",NAMES!B15)</f>
        <v xml:space="preserve">CUTAY, FREDERICK HAROLD L. </v>
      </c>
      <c r="D28" s="140"/>
      <c r="E28" s="141" t="str">
        <f>IF(NAMES!C15="","",NAMES!C15)</f>
        <v>M</v>
      </c>
      <c r="F28" s="142"/>
      <c r="G28" s="143" t="str">
        <f>IF(NAMES!D15="","",NAMES!D15)</f>
        <v>BSIT-NET SEC TRACK-2</v>
      </c>
      <c r="H28" s="133"/>
      <c r="I28" s="144">
        <f>IF(CRS!I22="","",CRS!I22)</f>
        <v>71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35">
      <c r="A29" s="138" t="str">
        <f>IF(NAMES!E16="","",NAMES!E16)</f>
        <v>15-2917-163</v>
      </c>
      <c r="C29" s="139" t="str">
        <f>IF(NAMES!B16="","",NAMES!B16)</f>
        <v xml:space="preserve">EDEJER, ZANDRO VINCE E. </v>
      </c>
      <c r="D29" s="140"/>
      <c r="E29" s="141" t="str">
        <f>IF(NAMES!C16="","",NAMES!C16)</f>
        <v>M</v>
      </c>
      <c r="F29" s="142"/>
      <c r="G29" s="143" t="str">
        <f>IF(NAMES!D16="","",NAMES!D16)</f>
        <v>BSIT-NET SEC TRACK-2</v>
      </c>
      <c r="H29" s="133"/>
      <c r="I29" s="144">
        <f>IF(CRS!I23="","",CRS!I23)</f>
        <v>72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35">
      <c r="A30" s="138" t="str">
        <f>IF(NAMES!E17="","",NAMES!E17)</f>
        <v>16-4829-157</v>
      </c>
      <c r="C30" s="139" t="str">
        <f>IF(NAMES!B17="","",NAMES!B17)</f>
        <v xml:space="preserve">GAPUZ, RAFAEL N.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TRACK-2</v>
      </c>
      <c r="H30" s="133"/>
      <c r="I30" s="144">
        <f>IF(CRS!I24="","",CRS!I24)</f>
        <v>72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35">
      <c r="A31" s="138" t="str">
        <f>IF(NAMES!E18="","",NAMES!E18)</f>
        <v>15-1951-909</v>
      </c>
      <c r="C31" s="139" t="str">
        <f>IF(NAMES!B18="","",NAMES!B18)</f>
        <v xml:space="preserve">GARCIA, KATHLEEN B. </v>
      </c>
      <c r="D31" s="140"/>
      <c r="E31" s="141" t="str">
        <f>IF(NAMES!C18="","",NAMES!C18)</f>
        <v>F</v>
      </c>
      <c r="F31" s="142"/>
      <c r="G31" s="143" t="str">
        <f>IF(NAMES!D18="","",NAMES!D18)</f>
        <v>BSIT-NET SEC TRACK-2</v>
      </c>
      <c r="H31" s="133"/>
      <c r="I31" s="144">
        <f>IF(CRS!I25="","",CRS!I25)</f>
        <v>72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35">
      <c r="A32" s="138" t="str">
        <f>IF(NAMES!E19="","",NAMES!E19)</f>
        <v>16-4450-292</v>
      </c>
      <c r="C32" s="139" t="str">
        <f>IF(NAMES!B19="","",NAMES!B19)</f>
        <v xml:space="preserve">HASSEN, AHMED M. </v>
      </c>
      <c r="D32" s="140"/>
      <c r="E32" s="141" t="str">
        <f>IF(NAMES!C19="","",NAMES!C19)</f>
        <v>M</v>
      </c>
      <c r="F32" s="142"/>
      <c r="G32" s="143" t="str">
        <f>IF(NAMES!D19="","",NAMES!D19)</f>
        <v>BSIT-NET SEC TRACK-2</v>
      </c>
      <c r="H32" s="133"/>
      <c r="I32" s="144">
        <f>IF(CRS!I26="","",CRS!I26)</f>
        <v>71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5">
      <c r="A33" s="138" t="str">
        <f>IF(NAMES!E20="","",NAMES!E20)</f>
        <v>14-5487-266</v>
      </c>
      <c r="C33" s="139" t="str">
        <f>IF(NAMES!B20="","",NAMES!B20)</f>
        <v xml:space="preserve">HORTALEZA, KRIS ALLISON S.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71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35">
      <c r="A34" s="138" t="str">
        <f>IF(NAMES!E21="","",NAMES!E21)</f>
        <v>16-4919-761</v>
      </c>
      <c r="C34" s="139" t="str">
        <f>IF(NAMES!B21="","",NAMES!B21)</f>
        <v xml:space="preserve">ISAIS, MICHAEL JEFF D.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TRACK-2</v>
      </c>
      <c r="H34" s="133"/>
      <c r="I34" s="144">
        <f>IF(CRS!I28="","",CRS!I28)</f>
        <v>71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35">
      <c r="A35" s="138" t="str">
        <f>IF(NAMES!E22="","",NAMES!E22)</f>
        <v>14-4020-511</v>
      </c>
      <c r="C35" s="139" t="str">
        <f>IF(NAMES!B22="","",NAMES!B22)</f>
        <v xml:space="preserve">IYANDA, ABDULMUJEEB O.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TRACK-3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35">
      <c r="A36" s="138" t="str">
        <f>IF(NAMES!E23="","",NAMES!E23)</f>
        <v>16-3453-891</v>
      </c>
      <c r="C36" s="139" t="str">
        <f>IF(NAMES!B23="","",NAMES!B23)</f>
        <v xml:space="preserve">JAQUIAS, JOAO PAULO M.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TRACK-2</v>
      </c>
      <c r="H36" s="133"/>
      <c r="I36" s="144">
        <f>IF(CRS!I30="","",CRS!I30)</f>
        <v>71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35">
      <c r="A37" s="138" t="str">
        <f>IF(NAMES!E24="","",NAMES!E24)</f>
        <v>15-4138-965</v>
      </c>
      <c r="C37" s="139" t="str">
        <f>IF(NAMES!B24="","",NAMES!B24)</f>
        <v xml:space="preserve">LAGUERTA, MARK CHESTER D. </v>
      </c>
      <c r="D37" s="140"/>
      <c r="E37" s="141" t="str">
        <f>IF(NAMES!C24="","",NAMES!C24)</f>
        <v>M</v>
      </c>
      <c r="F37" s="142"/>
      <c r="G37" s="143" t="str">
        <f>IF(NAMES!D24="","",NAMES!D24)</f>
        <v>BSIT-NET SEC TRACK-2</v>
      </c>
      <c r="H37" s="133"/>
      <c r="I37" s="144">
        <f>IF(CRS!I31="","",CRS!I31)</f>
        <v>71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35">
      <c r="A38" s="138" t="str">
        <f>IF(NAMES!E25="","",NAMES!E25)</f>
        <v>15-1344-234</v>
      </c>
      <c r="C38" s="139" t="str">
        <f>IF(NAMES!B25="","",NAMES!B25)</f>
        <v xml:space="preserve">LAWAGAN, JERICHO G.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70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35">
      <c r="A39" s="138" t="str">
        <f>IF(NAMES!E26="","",NAMES!E26)</f>
        <v>15-4046-597</v>
      </c>
      <c r="C39" s="139" t="str">
        <f>IF(NAMES!B26="","",NAMES!B26)</f>
        <v xml:space="preserve">LUCERO, ALBERT C.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>
        <f>IF(CRS!I33="","",CRS!I33)</f>
        <v>71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35">
      <c r="A40" s="138" t="str">
        <f>IF(NAMES!E27="","",NAMES!E27)</f>
        <v>16-5412-889</v>
      </c>
      <c r="C40" s="139" t="str">
        <f>IF(NAMES!B27="","",NAMES!B27)</f>
        <v xml:space="preserve">MALIONES, KAILE ZANRYANA A.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TRACK-2</v>
      </c>
      <c r="H40" s="133"/>
      <c r="I40" s="144">
        <f>IF(CRS!I34="","",CRS!I34)</f>
        <v>71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35">
      <c r="A41" s="138" t="str">
        <f>IF(NAMES!E28="","",NAMES!E28)</f>
        <v>14-0310-337</v>
      </c>
      <c r="C41" s="139" t="str">
        <f>IF(NAMES!B28="","",NAMES!B28)</f>
        <v xml:space="preserve">MANAOIS, EDMARSON B. </v>
      </c>
      <c r="D41" s="140"/>
      <c r="E41" s="141" t="str">
        <f>IF(NAMES!C28="","",NAMES!C28)</f>
        <v>M</v>
      </c>
      <c r="F41" s="142"/>
      <c r="G41" s="143" t="str">
        <f>IF(NAMES!D28="","",NAMES!D28)</f>
        <v>BSIT-NET SEC TRACK-2</v>
      </c>
      <c r="H41" s="133"/>
      <c r="I41" s="144">
        <f>IF(CRS!I35="","",CRS!I35)</f>
        <v>71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35">
      <c r="A42" s="138" t="str">
        <f>IF(NAMES!E29="","",NAMES!E29)</f>
        <v>16-4509-902</v>
      </c>
      <c r="C42" s="139" t="str">
        <f>IF(NAMES!B29="","",NAMES!B29)</f>
        <v xml:space="preserve">MENIADO, JAYVEE S.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TRACK-2</v>
      </c>
      <c r="H42" s="133"/>
      <c r="I42" s="144">
        <f>IF(CRS!I36="","",CRS!I36)</f>
        <v>72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35">
      <c r="A43" s="138" t="str">
        <f>IF(NAMES!E30="","",NAMES!E30)</f>
        <v>14-1746-328</v>
      </c>
      <c r="C43" s="139" t="str">
        <f>IF(NAMES!B30="","",NAMES!B30)</f>
        <v xml:space="preserve">PARAN, KARL IVAN L.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35">
      <c r="A44" s="138" t="str">
        <f>IF(NAMES!E31="","",NAMES!E31)</f>
        <v>16-5327-449</v>
      </c>
      <c r="C44" s="139" t="str">
        <f>IF(NAMES!B31="","",NAMES!B31)</f>
        <v xml:space="preserve">PARAYNO, KATELYN D. </v>
      </c>
      <c r="D44" s="140"/>
      <c r="E44" s="141" t="str">
        <f>IF(NAMES!C31="","",NAMES!C31)</f>
        <v>F</v>
      </c>
      <c r="F44" s="142"/>
      <c r="G44" s="143" t="str">
        <f>IF(NAMES!D31="","",NAMES!D31)</f>
        <v>BSIT-NET SEC TRACK-2</v>
      </c>
      <c r="H44" s="133"/>
      <c r="I44" s="144">
        <f>IF(CRS!I38="","",CRS!I38)</f>
        <v>72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35">
      <c r="A45" s="138" t="str">
        <f>IF(NAMES!E32="","",NAMES!E32)</f>
        <v>15-4210-989</v>
      </c>
      <c r="C45" s="139" t="str">
        <f>IF(NAMES!B32="","",NAMES!B32)</f>
        <v xml:space="preserve">PILAWEN, JORDAN C.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TRACK-2</v>
      </c>
      <c r="H45" s="133"/>
      <c r="I45" s="144">
        <f>IF(CRS!I39="","",CRS!I39)</f>
        <v>71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35">
      <c r="A46" s="138" t="str">
        <f>IF(NAMES!E33="","",NAMES!E33)</f>
        <v>16-3685-615</v>
      </c>
      <c r="C46" s="139" t="str">
        <f>IF(NAMES!B33="","",NAMES!B33)</f>
        <v xml:space="preserve">QUITA, STEPHANIE SHARMAINE R. </v>
      </c>
      <c r="D46" s="140"/>
      <c r="E46" s="141" t="str">
        <f>IF(NAMES!C33="","",NAMES!C33)</f>
        <v>F</v>
      </c>
      <c r="F46" s="142"/>
      <c r="G46" s="143" t="str">
        <f>IF(NAMES!D33="","",NAMES!D33)</f>
        <v>BSIT-WEB TRACK-3</v>
      </c>
      <c r="H46" s="133"/>
      <c r="I46" s="144">
        <f>IF(CRS!I40="","",CRS!I40)</f>
        <v>71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4">
      <c r="A47" s="149" t="s">
        <v>153</v>
      </c>
      <c r="D47" s="150" t="str">
        <f>'INITIAL INPUT'!J12</f>
        <v>IT SECURITY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3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3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3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35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35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35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3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3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35">
      <c r="E56" s="134"/>
      <c r="I56" s="161"/>
      <c r="K56" s="161"/>
      <c r="M56" s="161"/>
      <c r="N56" s="161"/>
      <c r="P56" s="105"/>
    </row>
    <row r="57" spans="1:34" s="113" customFormat="1" x14ac:dyDescent="0.35">
      <c r="E57" s="134"/>
      <c r="I57" s="161"/>
      <c r="K57" s="161"/>
      <c r="M57" s="161"/>
      <c r="N57" s="161"/>
      <c r="P57" s="105"/>
    </row>
    <row r="58" spans="1:34" s="113" customFormat="1" x14ac:dyDescent="0.35">
      <c r="E58" s="134"/>
      <c r="I58" s="161"/>
      <c r="K58" s="161"/>
      <c r="M58" s="161"/>
      <c r="N58" s="161"/>
      <c r="P58" s="105"/>
    </row>
    <row r="64" spans="1:34" ht="13.5" customHeight="1" x14ac:dyDescent="0.35"/>
    <row r="65" spans="1:34" ht="30.75" x14ac:dyDescent="0.9">
      <c r="E65" s="116" t="s">
        <v>138</v>
      </c>
      <c r="I65" s="116"/>
      <c r="L65" s="117"/>
    </row>
    <row r="66" spans="1:34" ht="13.5" x14ac:dyDescent="0.35">
      <c r="E66" s="118" t="s">
        <v>139</v>
      </c>
      <c r="I66" s="118"/>
      <c r="L66" s="119"/>
    </row>
    <row r="69" spans="1:34" ht="15" x14ac:dyDescent="0.4">
      <c r="E69" s="121" t="s">
        <v>140</v>
      </c>
      <c r="I69" s="121"/>
      <c r="L69" s="122"/>
    </row>
    <row r="70" spans="1:34" x14ac:dyDescent="0.35">
      <c r="E70" s="123"/>
      <c r="I70" s="123"/>
      <c r="L70" s="124"/>
    </row>
    <row r="71" spans="1:34" x14ac:dyDescent="0.35">
      <c r="A71" s="125"/>
      <c r="I71" s="123"/>
      <c r="L71" s="124"/>
    </row>
    <row r="72" spans="1:34" ht="15" x14ac:dyDescent="0.4">
      <c r="A72" s="162" t="str">
        <f>A11</f>
        <v>CITCS 2G</v>
      </c>
      <c r="C72" s="381" t="str">
        <f>C11</f>
        <v>IT 8</v>
      </c>
      <c r="D72" s="382"/>
      <c r="E72" s="382"/>
      <c r="F72" s="163"/>
      <c r="G72" s="383" t="str">
        <f>G11</f>
        <v>MW 6:50PM-8:15PM   MWF 5:25PM-6:50PM</v>
      </c>
      <c r="H72" s="384"/>
      <c r="I72" s="384"/>
      <c r="J72" s="384"/>
      <c r="K72" s="384"/>
      <c r="L72" s="384"/>
      <c r="M72" s="384"/>
      <c r="N72" s="164"/>
      <c r="O72" s="385" t="str">
        <f>O11</f>
        <v>2nd Trimester</v>
      </c>
      <c r="P72" s="382"/>
    </row>
    <row r="73" spans="1:34" s="127" customFormat="1" ht="15" customHeight="1" x14ac:dyDescent="0.4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3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3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35">
      <c r="A76" s="138" t="str">
        <f>IF(NAMES!E34="","",NAMES!E34)</f>
        <v>14-4731-705</v>
      </c>
      <c r="C76" s="139" t="str">
        <f>IF(NAMES!B34="","",NAMES!B34)</f>
        <v xml:space="preserve">RARAS, ALDONNA MAE V. </v>
      </c>
      <c r="D76" s="140"/>
      <c r="E76" s="141" t="str">
        <f>IF(NAMES!C34="","",NAMES!C34)</f>
        <v>F</v>
      </c>
      <c r="F76" s="142"/>
      <c r="G76" s="143" t="str">
        <f>IF(NAMES!D34="","",NAMES!D34)</f>
        <v>BSIT-NET SEC TRACK-2</v>
      </c>
      <c r="H76" s="133"/>
      <c r="I76" s="144">
        <f>IF(CRS!I50="","",CRS!I50)</f>
        <v>72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5">
      <c r="A77" s="138" t="str">
        <f>IF(NAMES!E35="","",NAMES!E35)</f>
        <v>16-3455-766</v>
      </c>
      <c r="C77" s="139" t="str">
        <f>IF(NAMES!B35="","",NAMES!B35)</f>
        <v xml:space="preserve">RILLERA, ARNEL E.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TRACK-2</v>
      </c>
      <c r="H77" s="133"/>
      <c r="I77" s="144">
        <f>IF(CRS!I51="","",CRS!I51)</f>
        <v>72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5">
      <c r="A78" s="138">
        <f>IF(NAMES!E36="","",NAMES!E36)</f>
        <v>12009008</v>
      </c>
      <c r="C78" s="139" t="str">
        <f>IF(NAMES!B36="","",NAMES!B36)</f>
        <v xml:space="preserve">SAC JR., PAMPILO Z.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TRACK-3</v>
      </c>
      <c r="H78" s="133"/>
      <c r="I78" s="144">
        <f>IF(CRS!I52="","",CRS!I52)</f>
        <v>72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5">
      <c r="A79" s="138" t="str">
        <f>IF(NAMES!E37="","",NAMES!E37)</f>
        <v>15-2869-901</v>
      </c>
      <c r="C79" s="139" t="str">
        <f>IF(NAMES!B37="","",NAMES!B37)</f>
        <v xml:space="preserve">TABULA, BRIXON DAVE T. </v>
      </c>
      <c r="D79" s="140"/>
      <c r="E79" s="141" t="str">
        <f>IF(NAMES!C37="","",NAMES!C37)</f>
        <v>M</v>
      </c>
      <c r="F79" s="142"/>
      <c r="G79" s="143" t="str">
        <f>IF(NAMES!D37="","",NAMES!D37)</f>
        <v>BSIT-NET SEC TRACK-1</v>
      </c>
      <c r="H79" s="133"/>
      <c r="I79" s="144">
        <f>IF(CRS!I53="","",CRS!I53)</f>
        <v>72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35">
      <c r="A80" s="138" t="str">
        <f>IF(NAMES!E38="","",NAMES!E38)</f>
        <v>15-4100-743</v>
      </c>
      <c r="C80" s="139" t="str">
        <f>IF(NAMES!B38="","",NAMES!B38)</f>
        <v xml:space="preserve">VALDEZ, REIGN MARK B. </v>
      </c>
      <c r="D80" s="140"/>
      <c r="E80" s="141" t="str">
        <f>IF(NAMES!C38="","",NAMES!C38)</f>
        <v>M</v>
      </c>
      <c r="F80" s="142"/>
      <c r="G80" s="143" t="str">
        <f>IF(NAMES!D38="","",NAMES!D38)</f>
        <v>BSIT-WEB TRACK-2</v>
      </c>
      <c r="H80" s="133"/>
      <c r="I80" s="144">
        <f>IF(CRS!I54="","",CRS!I54)</f>
        <v>71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5">
      <c r="A81" s="138" t="str">
        <f>IF(NAMES!E39="","",NAMES!E39)</f>
        <v>16-3913-298</v>
      </c>
      <c r="C81" s="139" t="str">
        <f>IF(NAMES!B39="","",NAMES!B39)</f>
        <v xml:space="preserve">WAYAS, RYAN C.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TRACK-2</v>
      </c>
      <c r="H81" s="133"/>
      <c r="I81" s="144">
        <f>IF(CRS!I55="","",CRS!I55)</f>
        <v>72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35">
      <c r="A82" s="138" t="str">
        <f>IF(NAMES!E40="","",NAMES!E40)</f>
        <v>16-3891-523</v>
      </c>
      <c r="C82" s="139" t="str">
        <f>IF(NAMES!B40="","",NAMES!B40)</f>
        <v xml:space="preserve">WON, SEONGYEON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>
        <f>IF(CRS!I56="","",CRS!I56)</f>
        <v>71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35">
      <c r="A83" s="138" t="str">
        <f>IF(NAMES!E41="","",NAMES!E41)</f>
        <v>16-4968-103</v>
      </c>
      <c r="C83" s="139" t="str">
        <f>IF(NAMES!B41="","",NAMES!B41)</f>
        <v xml:space="preserve">YOUSOUF, HASSANE S. </v>
      </c>
      <c r="D83" s="140"/>
      <c r="E83" s="141" t="str">
        <f>IF(NAMES!C41="","",NAMES!C41)</f>
        <v>M</v>
      </c>
      <c r="F83" s="142"/>
      <c r="G83" s="143" t="str">
        <f>IF(NAMES!D41="","",NAMES!D41)</f>
        <v>BSIT-NET SEC TRACK-2</v>
      </c>
      <c r="H83" s="133"/>
      <c r="I83" s="144">
        <f>IF(CRS!I57="","",CRS!I57)</f>
        <v>71</v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35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35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35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35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35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35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35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35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35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35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5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35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35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35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35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35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35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35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35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35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35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35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35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35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4">
      <c r="A108" s="149" t="s">
        <v>153</v>
      </c>
      <c r="D108" s="150" t="str">
        <f>D47</f>
        <v>IT SECURITY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3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3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3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35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35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35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3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3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35">
      <c r="E117" s="134"/>
      <c r="I117" s="161"/>
      <c r="K117" s="161"/>
      <c r="M117" s="161"/>
      <c r="N117" s="161"/>
      <c r="P117" s="105"/>
    </row>
    <row r="118" spans="2:34" s="113" customFormat="1" x14ac:dyDescent="0.35">
      <c r="E118" s="134"/>
      <c r="I118" s="161"/>
      <c r="K118" s="161"/>
      <c r="M118" s="161"/>
      <c r="N118" s="161"/>
      <c r="P118" s="105"/>
    </row>
    <row r="119" spans="2:34" s="113" customFormat="1" x14ac:dyDescent="0.35">
      <c r="E119" s="134"/>
      <c r="I119" s="161"/>
      <c r="K119" s="161"/>
      <c r="M119" s="161"/>
      <c r="N119" s="161"/>
      <c r="P119" s="105"/>
    </row>
    <row r="120" spans="2:34" s="113" customFormat="1" x14ac:dyDescent="0.35">
      <c r="E120" s="134"/>
      <c r="I120" s="161"/>
      <c r="K120" s="161"/>
      <c r="M120" s="161"/>
      <c r="N120" s="161"/>
      <c r="P120" s="105"/>
    </row>
    <row r="121" spans="2:34" s="113" customFormat="1" x14ac:dyDescent="0.35">
      <c r="E121" s="134"/>
      <c r="I121" s="161"/>
      <c r="K121" s="161"/>
      <c r="M121" s="161"/>
      <c r="N121" s="161"/>
      <c r="P121" s="105"/>
    </row>
    <row r="122" spans="2:34" s="113" customFormat="1" x14ac:dyDescent="0.35">
      <c r="E122" s="134"/>
      <c r="I122" s="161"/>
      <c r="K122" s="161"/>
      <c r="M122" s="161"/>
      <c r="N122" s="161"/>
      <c r="P122" s="105"/>
    </row>
    <row r="123" spans="2:34" s="113" customFormat="1" x14ac:dyDescent="0.35">
      <c r="E123" s="134"/>
      <c r="I123" s="161"/>
      <c r="K123" s="161"/>
      <c r="M123" s="161"/>
      <c r="N123" s="161"/>
      <c r="P123" s="105"/>
    </row>
    <row r="124" spans="2:34" s="113" customFormat="1" x14ac:dyDescent="0.35">
      <c r="E124" s="134"/>
      <c r="I124" s="161"/>
      <c r="K124" s="161"/>
      <c r="M124" s="161"/>
      <c r="N124" s="161"/>
      <c r="P124" s="105"/>
    </row>
    <row r="125" spans="2:34" s="113" customFormat="1" x14ac:dyDescent="0.35">
      <c r="E125" s="134"/>
      <c r="I125" s="161"/>
      <c r="K125" s="161"/>
      <c r="M125" s="161"/>
      <c r="N125" s="161"/>
      <c r="P125" s="105"/>
    </row>
    <row r="126" spans="2:34" s="113" customFormat="1" x14ac:dyDescent="0.35">
      <c r="E126" s="134"/>
      <c r="I126" s="161"/>
      <c r="K126" s="161"/>
      <c r="M126" s="161"/>
      <c r="N126" s="161"/>
      <c r="P126" s="105"/>
    </row>
    <row r="127" spans="2:34" s="113" customFormat="1" x14ac:dyDescent="0.35">
      <c r="E127" s="134"/>
      <c r="I127" s="161"/>
      <c r="K127" s="161"/>
      <c r="M127" s="161"/>
      <c r="N127" s="161"/>
      <c r="P127" s="105"/>
    </row>
    <row r="128" spans="2:34" s="113" customFormat="1" x14ac:dyDescent="0.35">
      <c r="E128" s="134"/>
      <c r="I128" s="161"/>
      <c r="K128" s="161"/>
      <c r="M128" s="161"/>
      <c r="N128" s="161"/>
      <c r="P128" s="105"/>
    </row>
    <row r="129" spans="5:16" s="113" customFormat="1" x14ac:dyDescent="0.35">
      <c r="E129" s="134"/>
      <c r="I129" s="161"/>
      <c r="K129" s="161"/>
      <c r="M129" s="161"/>
      <c r="N129" s="161"/>
      <c r="P129" s="105"/>
    </row>
    <row r="130" spans="5:16" s="113" customFormat="1" x14ac:dyDescent="0.35">
      <c r="E130" s="134"/>
      <c r="I130" s="161"/>
      <c r="K130" s="161"/>
      <c r="M130" s="161"/>
      <c r="N130" s="161"/>
      <c r="P130" s="105"/>
    </row>
    <row r="131" spans="5:16" s="113" customFormat="1" x14ac:dyDescent="0.35">
      <c r="E131" s="134"/>
      <c r="I131" s="161"/>
      <c r="K131" s="161"/>
      <c r="M131" s="161"/>
      <c r="N131" s="161"/>
      <c r="P131" s="105"/>
    </row>
    <row r="132" spans="5:16" s="113" customFormat="1" x14ac:dyDescent="0.35">
      <c r="E132" s="134"/>
      <c r="I132" s="161"/>
      <c r="K132" s="161"/>
      <c r="M132" s="161"/>
      <c r="N132" s="161"/>
      <c r="P132" s="105"/>
    </row>
    <row r="133" spans="5:16" s="113" customFormat="1" x14ac:dyDescent="0.35">
      <c r="E133" s="134"/>
      <c r="I133" s="161"/>
      <c r="K133" s="161"/>
      <c r="M133" s="161"/>
      <c r="N133" s="161"/>
      <c r="P133" s="105"/>
    </row>
    <row r="134" spans="5:16" s="113" customFormat="1" x14ac:dyDescent="0.35">
      <c r="E134" s="134"/>
      <c r="I134" s="161"/>
      <c r="K134" s="161"/>
      <c r="M134" s="161"/>
      <c r="N134" s="161"/>
      <c r="P134" s="105"/>
    </row>
    <row r="135" spans="5:16" s="113" customFormat="1" x14ac:dyDescent="0.3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2018-06-05T10:05:07Z</dcterms:modified>
</cp:coreProperties>
</file>